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\Desktop\Operation Virus\Op Virus 6th Paperback\"/>
    </mc:Choice>
  </mc:AlternateContent>
  <xr:revisionPtr revIDLastSave="0" documentId="13_ncr:1_{E9F0C197-B512-46AB-8C01-2CD77D99F2FF}" xr6:coauthVersionLast="47" xr6:coauthVersionMax="47" xr10:uidLastSave="{00000000-0000-0000-0000-000000000000}"/>
  <bookViews>
    <workbookView xWindow="30150" yWindow="3780" windowWidth="17535" windowHeight="11910" xr2:uid="{7DE6336D-7FC4-4413-A402-4F3BD5F80FE8}"/>
  </bookViews>
  <sheets>
    <sheet name="Media Analysis" sheetId="1" r:id="rId1"/>
    <sheet name="Reports of Interest" sheetId="2" r:id="rId2"/>
    <sheet name="Types" sheetId="3" r:id="rId3"/>
  </sheets>
  <definedNames>
    <definedName name="InvestTable1">Types!$A$1:$B$10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" i="1" l="1"/>
  <c r="D35" i="1"/>
  <c r="E35" i="1"/>
  <c r="F35" i="1"/>
  <c r="C35" i="1"/>
  <c r="H18" i="1"/>
  <c r="D36" i="1"/>
  <c r="E36" i="1"/>
  <c r="F36" i="1"/>
  <c r="C36" i="1"/>
  <c r="H17" i="1"/>
  <c r="H16" i="1"/>
  <c r="H15" i="1"/>
  <c r="H19" i="1"/>
  <c r="H23" i="1"/>
  <c r="H24" i="1"/>
  <c r="H22" i="1"/>
  <c r="H31" i="1"/>
  <c r="H30" i="1"/>
  <c r="H21" i="1"/>
  <c r="H20" i="1"/>
  <c r="H12" i="1"/>
  <c r="H13" i="1"/>
  <c r="H14" i="1"/>
  <c r="H29" i="1"/>
  <c r="H28" i="1"/>
  <c r="H27" i="1"/>
  <c r="H26" i="1"/>
  <c r="H25" i="1"/>
  <c r="H8" i="1"/>
  <c r="H9" i="1"/>
  <c r="H10" i="1"/>
  <c r="H11" i="1"/>
  <c r="H6" i="1"/>
  <c r="H7" i="1"/>
  <c r="H5" i="1"/>
  <c r="H4" i="1"/>
  <c r="H3" i="1"/>
  <c r="H2" i="1"/>
  <c r="H36" i="1" s="1"/>
  <c r="G36" i="1" l="1"/>
  <c r="G35" i="1"/>
</calcChain>
</file>

<file path=xl/sharedStrings.xml><?xml version="1.0" encoding="utf-8"?>
<sst xmlns="http://schemas.openxmlformats.org/spreadsheetml/2006/main" count="282" uniqueCount="237">
  <si>
    <t>Corporate Entity</t>
  </si>
  <si>
    <t>Major Brands</t>
  </si>
  <si>
    <t>BlackRock</t>
  </si>
  <si>
    <t>Vanguard</t>
  </si>
  <si>
    <t>State Street</t>
  </si>
  <si>
    <t>4th Insitutional</t>
  </si>
  <si>
    <t>4th Inst %</t>
  </si>
  <si>
    <t>FINTEL FILINGS</t>
  </si>
  <si>
    <t>FOXA</t>
  </si>
  <si>
    <t>https://fintel.io/sf/us/foxa</t>
  </si>
  <si>
    <t>SEC</t>
  </si>
  <si>
    <t>All companies that sell securities in the United States must register with the Securities and Exchange Commission (SEC) and file reports on a regular basis. These reports include company annual reports (10K, 10Q), news updates (8K), investor presentations (found in 8Ks), insider trades (form 4), ownership reports (13D, and 13G)</t>
  </si>
  <si>
    <t>Yahoo</t>
  </si>
  <si>
    <t>https://finance.yahoo.com/quote/FOXA/holders?p=FOXA</t>
  </si>
  <si>
    <t>Dodge&amp;Cox</t>
  </si>
  <si>
    <t>FINTEL</t>
  </si>
  <si>
    <t>File Date</t>
  </si>
  <si>
    <t>Pertaining</t>
  </si>
  <si>
    <t>BlackRock Passive Investment</t>
  </si>
  <si>
    <t>Type</t>
  </si>
  <si>
    <t>Code</t>
  </si>
  <si>
    <t>10K</t>
  </si>
  <si>
    <t>10Q</t>
  </si>
  <si>
    <t>8K</t>
  </si>
  <si>
    <t>Form 4</t>
  </si>
  <si>
    <t>Insider Trades</t>
  </si>
  <si>
    <t>News/Investor Presentations</t>
  </si>
  <si>
    <t>Company Annual Rpt</t>
  </si>
  <si>
    <t>13D</t>
  </si>
  <si>
    <t>13G</t>
  </si>
  <si>
    <t>Ownership Report</t>
  </si>
  <si>
    <t>DEF14A</t>
  </si>
  <si>
    <t>Proxy Statement</t>
  </si>
  <si>
    <t>EX</t>
  </si>
  <si>
    <t>Exhibits</t>
  </si>
  <si>
    <t>COR</t>
  </si>
  <si>
    <t>Correspondence</t>
  </si>
  <si>
    <t>Doc Type</t>
  </si>
  <si>
    <t>https://fintel.io/doc/sec-blackrock-inc-1754301-sc-13ga-2023-february-01-19389-4250</t>
  </si>
  <si>
    <t>https://fintel.io/doc/sec-fox-corp-1754301-8k-2023-february-13-19401-9132</t>
  </si>
  <si>
    <t>AMENDMENT, CORP BY LAWS</t>
  </si>
  <si>
    <t xml:space="preserve">https://fintel.io/doc/sec-fox-corp-1754301-8k-2023-april-19-19466-6788 </t>
  </si>
  <si>
    <t xml:space="preserve">FOX DOM SETTLEMENT </t>
  </si>
  <si>
    <t>https://www.sec.gov/edgar/browse/?CIK=1754301&amp;owner=exclude</t>
  </si>
  <si>
    <t>https://www.sec.gov/edgar/browse/?CIK=71691&amp;owner=exclude</t>
  </si>
  <si>
    <t>NYT</t>
  </si>
  <si>
    <t>https://finance.yahoo.com/quote/NYT/holders?p=NYT</t>
  </si>
  <si>
    <t>https://fintel.io/sf/us/nyt</t>
  </si>
  <si>
    <t>ValueAct Holdings</t>
  </si>
  <si>
    <t>https://fintel.io/doc/sec-new-york-times-co-71691-8k-2023-february-08-19396-258</t>
  </si>
  <si>
    <t>Financial Statement</t>
  </si>
  <si>
    <t>New York Times</t>
  </si>
  <si>
    <t>Fox</t>
  </si>
  <si>
    <t>https://finance.yahoo.com/quote/DIS/holders?p=DIS</t>
  </si>
  <si>
    <t>Morgan Stanley</t>
  </si>
  <si>
    <t>https://fintel.io/sf/us/dis</t>
  </si>
  <si>
    <t>https://www.sec.gov/edgar/browse/?CIK=1744489&amp;owner=exclude</t>
  </si>
  <si>
    <t>ABC, ESPN, 21st Cent FOX</t>
  </si>
  <si>
    <t>https://fintel.io/doc/sec-walt-disney-co-1744489-8k-2023-february-08-19396-9158</t>
  </si>
  <si>
    <t>DIS</t>
  </si>
  <si>
    <t>Other</t>
  </si>
  <si>
    <t>https://www.investopedia.com/articles/markets/102915/top-5-companies-owned-disney.asp</t>
  </si>
  <si>
    <t>Comcast</t>
  </si>
  <si>
    <t>https://www.nbcnews.com/news/us-news/nbcuniversal-ceo-jeff-shell-steps-investigation-inappropriate-conduct-rcna81049</t>
  </si>
  <si>
    <t>Capital Int. Investors</t>
  </si>
  <si>
    <t>https://finance.yahoo.com/quote/CMCSA/holders?p=CMCSA</t>
  </si>
  <si>
    <t>https://www.sec.gov/edgar/browse/?CIK=1166691&amp;owner=exclude</t>
  </si>
  <si>
    <t>https://fintel.io/sf/us/cmcsa</t>
  </si>
  <si>
    <t>Warner Bros Discovery</t>
  </si>
  <si>
    <t>CNN</t>
  </si>
  <si>
    <t>Other 2</t>
  </si>
  <si>
    <t>https://fintel.io/doc/sec-comcast-corp-1166691-sc-13da-2023-february-21-19410-9521</t>
  </si>
  <si>
    <t>COMCAST</t>
  </si>
  <si>
    <t>Buzzfeed Ownership &gt; 15%</t>
  </si>
  <si>
    <t>https://finance.yahoo.com/quote/WBD/holders?p=WBD</t>
  </si>
  <si>
    <t>Harris Assoc. L.P.</t>
  </si>
  <si>
    <t>https://www.sec.gov/edgar/browse/?CIK=1437107&amp;owner=exclude</t>
  </si>
  <si>
    <t>https://fintel.io/sf/us/wbd</t>
  </si>
  <si>
    <t>NBC, MSNBC, Buzzfeed</t>
  </si>
  <si>
    <t>https://www.nbcnews.com/business/business-news/buzzfeed-news-</t>
  </si>
  <si>
    <t>Paramount Global</t>
  </si>
  <si>
    <t>https://fintel.io/sf/us/para</t>
  </si>
  <si>
    <t>Berkshire Hathaway</t>
  </si>
  <si>
    <t>Big 3</t>
  </si>
  <si>
    <t>https://www.sec.gov/edgar/browse/?CIK=813828&amp;owner=exclude</t>
  </si>
  <si>
    <t>https://finance.yahoo.com/quote/PARA/holders?p=PARA</t>
  </si>
  <si>
    <t>https://variety.com/2022/film/news/viacomcbs-paramount-corporate-name-change-1235182825</t>
  </si>
  <si>
    <t>CBS, BET, MTV, Comedy Central</t>
  </si>
  <si>
    <t>https://en.wikipedia.org/wiki/List_of_assets_owned_by_Paramount_Global</t>
  </si>
  <si>
    <t>PARA</t>
  </si>
  <si>
    <t>https://fintel.io/doc/sec-gamco-investors-inc-et-al-813828-sc-13da-2022-september-16-19251-9908</t>
  </si>
  <si>
    <t>Gamco Ownership</t>
  </si>
  <si>
    <t>https://www.cnn.com/2023/01/23/media/washington-post-jeff-bezos/index.html</t>
  </si>
  <si>
    <t>https://fintel.io/sf/us/amzn</t>
  </si>
  <si>
    <t>https://www.sec.gov/edgar/browse/?CIK=1018724&amp;owner=exclude</t>
  </si>
  <si>
    <t>https://finance.yahoo.com/quote/AMZN/holders?p=AMZN</t>
  </si>
  <si>
    <t>FMR,LLC</t>
  </si>
  <si>
    <t>AMZN</t>
  </si>
  <si>
    <t>https://fintel.io/doc/sec-bezos-jeffrey-p-1018724-sc-13ga-2023-january-27-19384-2223</t>
  </si>
  <si>
    <t>Jeff Bezos Owns 12.3% of Amazon, 1.25 B shares</t>
  </si>
  <si>
    <t>FOX News</t>
  </si>
  <si>
    <t>Google, YouTube</t>
  </si>
  <si>
    <t>https://www.sec.gov/edgar/browse/?CIK=1652044&amp;owner=exclude</t>
  </si>
  <si>
    <t>Washington Post, Amazon.com</t>
  </si>
  <si>
    <t>Geode Capital</t>
  </si>
  <si>
    <t>https://finance.yahoo.com/quote/TSLA/holders?p=TSLA</t>
  </si>
  <si>
    <t>https://fintel.io/sf/us/goog</t>
  </si>
  <si>
    <t>https://finance.yahoo.com/quote/GOOG/holders?p=GOOG</t>
  </si>
  <si>
    <t>Rumble</t>
  </si>
  <si>
    <t>Rumble, Locals</t>
  </si>
  <si>
    <t>Cantor Fitzgerald L.P.</t>
  </si>
  <si>
    <t>https://fintel.io/sf/us/rum</t>
  </si>
  <si>
    <t>https://finance.yahoo.com/quote/RUM/holders?p=RUM</t>
  </si>
  <si>
    <t>https://www.sec.gov/edgar/browse/?CIK=1830081&amp;owner=exclude</t>
  </si>
  <si>
    <t>TSLA</t>
  </si>
  <si>
    <t>https://fintel.io/doc/sec-tesla-inc-1318605-ex211-2023-january-31-19388-2027</t>
  </si>
  <si>
    <t>List of Subsidiaries of Telsa, Inc.</t>
  </si>
  <si>
    <t>https://money.cnn.com/quote/shareholders/shareholders.html?symb=RUM&amp;subView=institutional</t>
  </si>
  <si>
    <t>The Vanguard Group</t>
  </si>
  <si>
    <t>https://fintel.io/sf/us/blk</t>
  </si>
  <si>
    <t>Bank of America</t>
  </si>
  <si>
    <t>PRIVATE COMPANY</t>
  </si>
  <si>
    <t>https://fintel.io/sf/us/tsla</t>
  </si>
  <si>
    <t>https://www.sec.gov/edgar/browse/?CIK=1318605&amp;owner=exclude</t>
  </si>
  <si>
    <t>https://www.sec.gov/edgar/browse/?CIK=1364742&amp;owner=exclude</t>
  </si>
  <si>
    <t>https://finance.yahoo.com/quote/STT/holders?p=STT</t>
  </si>
  <si>
    <t>https://fintel.io/sf/us/stt</t>
  </si>
  <si>
    <t>https://www.sec.gov/edgar/browse/?CIK=93751&amp;owner=exclude</t>
  </si>
  <si>
    <t>Class A Stock</t>
  </si>
  <si>
    <t>https://finance.yahoo.com/quote/BRK-A/holders?p=BRK-A</t>
  </si>
  <si>
    <t>Class B Stock</t>
  </si>
  <si>
    <t>FMR, LLC</t>
  </si>
  <si>
    <t>https://finance.yahoo.com/quote/BRK-B/holders?p=BRK-B</t>
  </si>
  <si>
    <t>https://finance.yahoo.com/quote/BLK/holders?p=BLK</t>
  </si>
  <si>
    <t>https://fintel.io/doc/sec-state-street-corp-93751-sc-13ga-2023-february-10-19398-6365</t>
  </si>
  <si>
    <t>STT</t>
  </si>
  <si>
    <t>Johnson &amp; Johnson Investment</t>
  </si>
  <si>
    <t>https://www.sec.gov/edgar/browse/?CIK=1067983&amp;owner=exclude</t>
  </si>
  <si>
    <t>https://fintel.io/s/us/brk.a</t>
  </si>
  <si>
    <t>https://fintel.io/i/berkshire-hathaway</t>
  </si>
  <si>
    <t>BRK.A</t>
  </si>
  <si>
    <t>Holdings Disclosure in SEC for Berkshire</t>
  </si>
  <si>
    <t>https://fintel.io/if/berkshire-hathaway</t>
  </si>
  <si>
    <t>N/A</t>
  </si>
  <si>
    <t>https://fintel.io/doc/sec-berkshire-hathaway-inc-1067983-424b5-2023-april-17-19464-8961</t>
  </si>
  <si>
    <t>Financial offering ( to Japan)</t>
  </si>
  <si>
    <t>Various</t>
  </si>
  <si>
    <r>
      <t xml:space="preserve">Twitter, </t>
    </r>
    <r>
      <rPr>
        <b/>
        <sz val="14"/>
        <color theme="1"/>
        <rFont val="Calibri"/>
        <family val="2"/>
        <scheme val="minor"/>
      </rPr>
      <t>Telsa</t>
    </r>
  </si>
  <si>
    <t>Walt Disney Company</t>
  </si>
  <si>
    <t>Alphabet, Inc.</t>
  </si>
  <si>
    <t>https://www.sec.gov/edgar/browse/?CIK=735286</t>
  </si>
  <si>
    <t>https://fintel.io/i/vanguard-group</t>
  </si>
  <si>
    <t>https://fintel.io/doc/sec-vanguard-group-inc-102909-sc-13ga-2023-february-10-19398-3525</t>
  </si>
  <si>
    <t>Cathay Bank 10.23% Ownership</t>
  </si>
  <si>
    <t>Microsoft</t>
  </si>
  <si>
    <t>Windows, Bing</t>
  </si>
  <si>
    <t>Apple</t>
  </si>
  <si>
    <t>https://finance.yahoo.com/quote/MSFT/holders?p=MSFT</t>
  </si>
  <si>
    <t>https://fintel.io/sf/us/msft</t>
  </si>
  <si>
    <t>https://www.sec.gov/edgar/browse/?CIK=789019&amp;owner=exclude</t>
  </si>
  <si>
    <t>https://www.sec.gov/edgar/browse/?CIK=320193&amp;owner=exclude</t>
  </si>
  <si>
    <t>https://fintel.io/sf/us/aapl</t>
  </si>
  <si>
    <t>https://finance.yahoo.com/quote/AAPL/holders?p=AAPL</t>
  </si>
  <si>
    <t>AT&amp;T Inc</t>
  </si>
  <si>
    <t>https://fintel.io/sf/us/t</t>
  </si>
  <si>
    <t>https://en.wikipedia.org/wiki/AT%26T</t>
  </si>
  <si>
    <t>https://finance.yahoo.com/quote/T/holders?p=T</t>
  </si>
  <si>
    <t>https://www.sec.gov/edgar/browse/?CIK=732717&amp;owner=exclude</t>
  </si>
  <si>
    <t>DirecTV</t>
  </si>
  <si>
    <t>iPhone, Pads, Podcasts, Apps</t>
  </si>
  <si>
    <t>Top 4 instutional</t>
  </si>
  <si>
    <t>Newsmax</t>
  </si>
  <si>
    <t>MediaAlpha, Inc.</t>
  </si>
  <si>
    <t>https://finance.yahoo.com/quote/MAX/holders?p=MAX</t>
  </si>
  <si>
    <t>White Mtn Insur Grp</t>
  </si>
  <si>
    <t>https://www.sec.gov/edgar/browse/?CIK=1818383&amp;owner=exclude</t>
  </si>
  <si>
    <t>https://fintel.io/sf/us/max</t>
  </si>
  <si>
    <t>OANN</t>
  </si>
  <si>
    <t>Herring Networks, Inc.</t>
  </si>
  <si>
    <t>Right Side Broadcast Network</t>
  </si>
  <si>
    <t>One America News</t>
  </si>
  <si>
    <t>https://www.rsbnetwork.com/support-rsbn/</t>
  </si>
  <si>
    <t>https://www.oann.com/</t>
  </si>
  <si>
    <t>FMR, LLC (Fidelity)</t>
  </si>
  <si>
    <t>https://fintel.io/i/fmr-llc</t>
  </si>
  <si>
    <t>PRIVATE COMPANY/INVESTOR</t>
  </si>
  <si>
    <t>Geode Capital (former Fidelity)</t>
  </si>
  <si>
    <t>https://fintel.io/i/geode-capital-management-llc</t>
  </si>
  <si>
    <t>Digital World Acquisition Corp</t>
  </si>
  <si>
    <t>Truth Social</t>
  </si>
  <si>
    <t>https://finance.yahoo.com/quote/DWAC/holders?p=DWAC</t>
  </si>
  <si>
    <t>https://www.sec.gov/edgar/browse/?CIK=1849635&amp;owner=exclude</t>
  </si>
  <si>
    <t>https://fintel.io/sf/us/dwac</t>
  </si>
  <si>
    <t>https://www.investors.com/research/donald-trump-stock-buy-now-trump-media-technology-group-tmtg-stock-dwac-stock-spac/</t>
  </si>
  <si>
    <t>https://www.linkedin.com/company/gettrofficial</t>
  </si>
  <si>
    <t>Jason Miller CEO</t>
  </si>
  <si>
    <t>Gettr, GToc</t>
  </si>
  <si>
    <t>GAB AI Inc.</t>
  </si>
  <si>
    <t>GAB</t>
  </si>
  <si>
    <t>https://www.sec.gov/edgar/browse/?CIK=1709244</t>
  </si>
  <si>
    <t>https://www.linkedin.com/company/gab-ai-inc.</t>
  </si>
  <si>
    <t>https://www.sec.gov/Archives/edgar/data/1709244/000110465920067852/annual_report.pdf</t>
  </si>
  <si>
    <t>https://www.sec.gov/Archives/edgar/data/1709244/000170924422000002/gabaiformcfiling.pdf</t>
  </si>
  <si>
    <t>GAB AI</t>
  </si>
  <si>
    <t>Original Filing</t>
  </si>
  <si>
    <t>Investment Holdings</t>
  </si>
  <si>
    <t>https://www.sec.gov/litigation/complaints/2023/comp25668.pdf</t>
  </si>
  <si>
    <t>Verizon</t>
  </si>
  <si>
    <t>https://en.wikipedia.org/wiki/Verizon_Communications</t>
  </si>
  <si>
    <t>https://finance.yahoo.com/quote/VZ/holders?p=VZ</t>
  </si>
  <si>
    <t>https://fintel.io/sf/us/vz</t>
  </si>
  <si>
    <t>Charles Schwab</t>
  </si>
  <si>
    <t>https://www.sec.gov/edgar/browse/?CIK=732712&amp;owner=exclude</t>
  </si>
  <si>
    <t>https://www.sec.gov/edgar/browse/?CIK=1283699&amp;owner=exclude</t>
  </si>
  <si>
    <t>https://finance.yahoo.com/quote/TMUS/holders?p=TMUS</t>
  </si>
  <si>
    <t>Softbank Group</t>
  </si>
  <si>
    <t>https://fintel.io/sf/us/tmus</t>
  </si>
  <si>
    <t>Deutsche Telekom AG</t>
  </si>
  <si>
    <t>Amazon Inc.</t>
  </si>
  <si>
    <r>
      <t>Twitter/Musk/</t>
    </r>
    <r>
      <rPr>
        <b/>
        <i/>
        <sz val="14"/>
        <color theme="1"/>
        <rFont val="Calibri"/>
        <family val="2"/>
        <scheme val="minor"/>
      </rPr>
      <t>Telsa</t>
    </r>
  </si>
  <si>
    <t>Netflix, Inc.</t>
  </si>
  <si>
    <t>https://finance.yahoo.com/quote/NFLX/holders?p=NFLX</t>
  </si>
  <si>
    <t>On demand Movies</t>
  </si>
  <si>
    <t>T Mobile US Inc. (52%)</t>
  </si>
  <si>
    <t>https://www.sec.gov/edgar/browse/?CIK=1065280&amp;owner=exclude</t>
  </si>
  <si>
    <t>https://fintel.io/sf/us/nflx</t>
  </si>
  <si>
    <t>Sign Presence/dom in variety of media</t>
  </si>
  <si>
    <t>*Telecoms (used in search)</t>
  </si>
  <si>
    <t>Average Right  (non-weighted)</t>
  </si>
  <si>
    <t>Average Left (non-weighted)</t>
  </si>
  <si>
    <t>TracFone, Coms Carrier</t>
  </si>
  <si>
    <t>Note: Most of the right, politically, are independent operators and not publicly traded</t>
  </si>
  <si>
    <t>Facebook</t>
  </si>
  <si>
    <t>https://finance.yahoo.com/quote/META/holders?p=META</t>
  </si>
  <si>
    <t>Meta Platforms, Inc</t>
  </si>
  <si>
    <t>https://fintel.io/sf/us/meta</t>
  </si>
  <si>
    <t>https://www.sec.gov/edgar/browse/?CIK=1326801&amp;owner=exclude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</si>
</sst>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Arial"/>
      <family val="2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2"/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/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2" applyFont="1"/>
    <xf numFmtId="0" fontId="5" fillId="0" borderId="0" xfId="0" applyFont="1"/>
    <xf numFmtId="0" fontId="3" fillId="0" borderId="0" xfId="2" applyAlignment="1">
      <alignment horizontal="left" wrapText="1"/>
    </xf>
    <xf numFmtId="0" fontId="0" fillId="0" borderId="0" xfId="0" applyAlignment="1">
      <alignment horizontal="left" wrapText="1"/>
    </xf>
    <xf numFmtId="10" fontId="0" fillId="0" borderId="0" xfId="1" applyNumberFormat="1" applyFont="1"/>
    <xf numFmtId="10" fontId="0" fillId="0" borderId="0" xfId="1" applyNumberFormat="1" applyFont="1" applyAlignment="1">
      <alignment horizontal="center"/>
    </xf>
    <xf numFmtId="0" fontId="8" fillId="4" borderId="0" xfId="0" applyFont="1" applyFill="1"/>
    <xf numFmtId="10" fontId="8" fillId="4" borderId="0" xfId="1" applyNumberFormat="1" applyFont="1" applyFill="1" applyAlignment="1">
      <alignment horizontal="center"/>
    </xf>
    <xf numFmtId="10" fontId="8" fillId="4" borderId="0" xfId="1" applyNumberFormat="1" applyFont="1" applyFill="1"/>
    <xf numFmtId="10" fontId="9" fillId="2" borderId="0" xfId="0" applyNumberFormat="1" applyFont="1" applyFill="1" applyAlignment="1">
      <alignment horizontal="center"/>
    </xf>
    <xf numFmtId="0" fontId="2" fillId="0" borderId="0" xfId="0" applyFont="1"/>
    <xf numFmtId="0" fontId="10" fillId="4" borderId="0" xfId="0" applyFont="1" applyFill="1"/>
    <xf numFmtId="10" fontId="8" fillId="4" borderId="1" xfId="1" applyNumberFormat="1" applyFont="1" applyFill="1" applyBorder="1" applyAlignment="1">
      <alignment horizontal="center"/>
    </xf>
    <xf numFmtId="10" fontId="8" fillId="4" borderId="1" xfId="1" applyNumberFormat="1" applyFont="1" applyFill="1" applyBorder="1"/>
    <xf numFmtId="0" fontId="8" fillId="4" borderId="1" xfId="0" applyFont="1" applyFill="1" applyBorder="1"/>
    <xf numFmtId="0" fontId="11" fillId="0" borderId="0" xfId="2" applyFont="1" applyAlignment="1">
      <alignment horizontal="left" wrapText="1"/>
    </xf>
    <xf numFmtId="0" fontId="8" fillId="0" borderId="0" xfId="0" applyFont="1"/>
    <xf numFmtId="0" fontId="8" fillId="0" borderId="1" xfId="0" applyFont="1" applyBorder="1"/>
    <xf numFmtId="0" fontId="12" fillId="0" borderId="0" xfId="2" applyFont="1" applyAlignment="1">
      <alignment horizontal="left" wrapText="1"/>
    </xf>
    <xf numFmtId="10" fontId="8" fillId="4" borderId="0" xfId="1" applyNumberFormat="1" applyFont="1" applyFill="1" applyBorder="1" applyAlignment="1">
      <alignment horizontal="center"/>
    </xf>
    <xf numFmtId="10" fontId="8" fillId="4" borderId="0" xfId="1" applyNumberFormat="1" applyFont="1" applyFill="1" applyBorder="1"/>
    <xf numFmtId="0" fontId="3" fillId="4" borderId="0" xfId="2" applyFill="1" applyAlignment="1">
      <alignment horizontal="left" wrapText="1"/>
    </xf>
    <xf numFmtId="0" fontId="3" fillId="4" borderId="0" xfId="2" applyFill="1"/>
    <xf numFmtId="0" fontId="8" fillId="2" borderId="0" xfId="0" applyFont="1" applyFill="1"/>
    <xf numFmtId="0" fontId="4" fillId="2" borderId="0" xfId="0" applyFont="1" applyFill="1" applyAlignment="1">
      <alignment horizontal="center" vertical="center" wrapText="1"/>
    </xf>
    <xf numFmtId="0" fontId="8" fillId="5" borderId="0" xfId="0" applyFont="1" applyFill="1"/>
    <xf numFmtId="0" fontId="14" fillId="5" borderId="0" xfId="2" applyFont="1" applyFill="1"/>
    <xf numFmtId="10" fontId="9" fillId="6" borderId="0" xfId="1" applyNumberFormat="1" applyFont="1" applyFill="1" applyAlignment="1">
      <alignment horizontal="center"/>
    </xf>
    <xf numFmtId="10" fontId="0" fillId="7" borderId="0" xfId="1" applyNumberFormat="1" applyFont="1" applyFill="1"/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right"/>
    </xf>
    <xf numFmtId="0" fontId="7" fillId="0" borderId="0" xfId="0" applyFont="1"/>
    <xf numFmtId="0" fontId="4" fillId="0" borderId="0" xfId="0" applyFont="1" applyAlignment="1">
      <alignment horizontal="right" wrapText="1"/>
    </xf>
  </cellXfs>
  <cellStyles count="3">
    <cellStyle name="Hyperlink" xfId="2" builtinId="8"/>
    <cellStyle name="Normal" xfId="0" builtinId="0"/>
    <cellStyle name="Percent" xfId="1" builtinId="5"/>
  </cellStyles>
  <dxfs count="5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-0.249977111117893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8EEBBEE-BE7F-43D8-90D4-B673804547C2}" name="SEC_Reports" displayName="SEC_Reports" ref="A1:B10" totalsRowShown="0" headerRowDxfId="4" dataDxfId="3" tableBorderDxfId="2">
  <autoFilter ref="A1:B10" xr:uid="{B8EEBBEE-BE7F-43D8-90D4-B673804547C2}"/>
  <tableColumns count="2">
    <tableColumn id="1" xr3:uid="{AE682802-BDAD-4E30-8927-C7F4FAADEB24}" name="Code" dataDxfId="1"/>
    <tableColumn id="2" xr3:uid="{D5E79C4D-2467-4286-8CEE-95425658FA4D}" name="Typ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ec.gov/edgar/browse/?CIK=1166691&amp;owner=exclude" TargetMode="External"/><Relationship Id="rId18" Type="http://schemas.openxmlformats.org/officeDocument/2006/relationships/hyperlink" Target="https://www.nbcnews.com/business/business-news/buzzfeed-news-" TargetMode="External"/><Relationship Id="rId26" Type="http://schemas.openxmlformats.org/officeDocument/2006/relationships/hyperlink" Target="https://www.sec.gov/edgar/browse/?CIK=1018724&amp;owner=exclude" TargetMode="External"/><Relationship Id="rId39" Type="http://schemas.openxmlformats.org/officeDocument/2006/relationships/hyperlink" Target="https://www.sec.gov/edgar/browse/?CIK=1364742&amp;owner=exclude" TargetMode="External"/><Relationship Id="rId21" Type="http://schemas.openxmlformats.org/officeDocument/2006/relationships/hyperlink" Target="https://finance.yahoo.com/quote/PARA/holders?p=PARA" TargetMode="External"/><Relationship Id="rId34" Type="http://schemas.openxmlformats.org/officeDocument/2006/relationships/hyperlink" Target="https://www.sec.gov/edgar/browse/?CIK=1830081&amp;owner=exclude" TargetMode="External"/><Relationship Id="rId42" Type="http://schemas.openxmlformats.org/officeDocument/2006/relationships/hyperlink" Target="https://www.sec.gov/edgar/browse/?CIK=93751&amp;owner=exclude" TargetMode="External"/><Relationship Id="rId47" Type="http://schemas.openxmlformats.org/officeDocument/2006/relationships/hyperlink" Target="https://fintel.io/s/us/brk.a" TargetMode="External"/><Relationship Id="rId50" Type="http://schemas.openxmlformats.org/officeDocument/2006/relationships/hyperlink" Target="https://www.sec.gov/edgar/browse/?CIK=735286" TargetMode="External"/><Relationship Id="rId55" Type="http://schemas.openxmlformats.org/officeDocument/2006/relationships/hyperlink" Target="https://www.sec.gov/edgar/browse/?CIK=320193&amp;owner=exclude" TargetMode="External"/><Relationship Id="rId63" Type="http://schemas.openxmlformats.org/officeDocument/2006/relationships/hyperlink" Target="https://www.sec.gov/edgar/browse/?CIK=1818383&amp;owner=exclude" TargetMode="External"/><Relationship Id="rId68" Type="http://schemas.openxmlformats.org/officeDocument/2006/relationships/hyperlink" Target="https://fintel.io/i/geode-capital-management-llc" TargetMode="External"/><Relationship Id="rId76" Type="http://schemas.openxmlformats.org/officeDocument/2006/relationships/hyperlink" Target="https://www.sec.gov/litigation/complaints/2023/comp25668.pdf" TargetMode="External"/><Relationship Id="rId84" Type="http://schemas.openxmlformats.org/officeDocument/2006/relationships/hyperlink" Target="https://finance.yahoo.com/quote/NFLX/holders?p=NFLX" TargetMode="External"/><Relationship Id="rId89" Type="http://schemas.openxmlformats.org/officeDocument/2006/relationships/hyperlink" Target="https://www.sec.gov/edgar/browse/?CIK=1326801&amp;owner=exclude" TargetMode="External"/><Relationship Id="rId7" Type="http://schemas.openxmlformats.org/officeDocument/2006/relationships/hyperlink" Target="https://finance.yahoo.com/quote/DIS/holders?p=DIS" TargetMode="External"/><Relationship Id="rId71" Type="http://schemas.openxmlformats.org/officeDocument/2006/relationships/hyperlink" Target="https://fintel.io/sf/us/dwac" TargetMode="External"/><Relationship Id="rId2" Type="http://schemas.openxmlformats.org/officeDocument/2006/relationships/hyperlink" Target="https://finance.yahoo.com/quote/FOXA/holders?p=FOXA" TargetMode="External"/><Relationship Id="rId16" Type="http://schemas.openxmlformats.org/officeDocument/2006/relationships/hyperlink" Target="https://www.sec.gov/edgar/browse/?CIK=1437107&amp;owner=exclude" TargetMode="External"/><Relationship Id="rId29" Type="http://schemas.openxmlformats.org/officeDocument/2006/relationships/hyperlink" Target="https://fintel.io/sf/us/goog" TargetMode="External"/><Relationship Id="rId11" Type="http://schemas.openxmlformats.org/officeDocument/2006/relationships/hyperlink" Target="https://www.nbcnews.com/news/us-news/nbcuniversal-ceo-jeff-shell-steps-investigation-inappropriate-conduct-rcna81049" TargetMode="External"/><Relationship Id="rId24" Type="http://schemas.openxmlformats.org/officeDocument/2006/relationships/hyperlink" Target="https://www.cnn.com/2023/01/23/media/washington-post-jeff-bezos/index.html" TargetMode="External"/><Relationship Id="rId32" Type="http://schemas.openxmlformats.org/officeDocument/2006/relationships/hyperlink" Target="https://fintel.io/sf/us/rum" TargetMode="External"/><Relationship Id="rId37" Type="http://schemas.openxmlformats.org/officeDocument/2006/relationships/hyperlink" Target="https://fintel.io/sf/us/tsla" TargetMode="External"/><Relationship Id="rId40" Type="http://schemas.openxmlformats.org/officeDocument/2006/relationships/hyperlink" Target="https://finance.yahoo.com/quote/STT/holders?p=STT" TargetMode="External"/><Relationship Id="rId45" Type="http://schemas.openxmlformats.org/officeDocument/2006/relationships/hyperlink" Target="https://finance.yahoo.com/quote/BLK/holders?p=BLK" TargetMode="External"/><Relationship Id="rId53" Type="http://schemas.openxmlformats.org/officeDocument/2006/relationships/hyperlink" Target="https://fintel.io/sf/us/msft" TargetMode="External"/><Relationship Id="rId58" Type="http://schemas.openxmlformats.org/officeDocument/2006/relationships/hyperlink" Target="https://fintel.io/sf/us/t" TargetMode="External"/><Relationship Id="rId66" Type="http://schemas.openxmlformats.org/officeDocument/2006/relationships/hyperlink" Target="https://www.oann.com/" TargetMode="External"/><Relationship Id="rId74" Type="http://schemas.openxmlformats.org/officeDocument/2006/relationships/hyperlink" Target="https://www.linkedin.com/company/gab-ai-inc." TargetMode="External"/><Relationship Id="rId79" Type="http://schemas.openxmlformats.org/officeDocument/2006/relationships/hyperlink" Target="https://fintel.io/sf/us/vz" TargetMode="External"/><Relationship Id="rId87" Type="http://schemas.openxmlformats.org/officeDocument/2006/relationships/hyperlink" Target="https://finance.yahoo.com/quote/META/holders?p=META" TargetMode="External"/><Relationship Id="rId5" Type="http://schemas.openxmlformats.org/officeDocument/2006/relationships/hyperlink" Target="https://finance.yahoo.com/quote/NYT/holders?p=NYT" TargetMode="External"/><Relationship Id="rId61" Type="http://schemas.openxmlformats.org/officeDocument/2006/relationships/hyperlink" Target="https://www.sec.gov/edgar/browse/?CIK=732717&amp;owner=exclude" TargetMode="External"/><Relationship Id="rId82" Type="http://schemas.openxmlformats.org/officeDocument/2006/relationships/hyperlink" Target="https://fintel.io/sf/us/tmus" TargetMode="External"/><Relationship Id="rId90" Type="http://schemas.openxmlformats.org/officeDocument/2006/relationships/printerSettings" Target="../printerSettings/printerSettings1.bin"/><Relationship Id="rId19" Type="http://schemas.openxmlformats.org/officeDocument/2006/relationships/hyperlink" Target="https://fintel.io/sf/us/para" TargetMode="External"/><Relationship Id="rId4" Type="http://schemas.openxmlformats.org/officeDocument/2006/relationships/hyperlink" Target="https://www.sec.gov/edgar/browse/?CIK=71691&amp;owner=exclude" TargetMode="External"/><Relationship Id="rId9" Type="http://schemas.openxmlformats.org/officeDocument/2006/relationships/hyperlink" Target="https://www.sec.gov/edgar/browse/?CIK=1744489&amp;owner=exclude" TargetMode="External"/><Relationship Id="rId14" Type="http://schemas.openxmlformats.org/officeDocument/2006/relationships/hyperlink" Target="https://fintel.io/sf/us/cmcsa" TargetMode="External"/><Relationship Id="rId22" Type="http://schemas.openxmlformats.org/officeDocument/2006/relationships/hyperlink" Target="https://variety.com/2022/film/news/viacomcbs-paramount-corporate-name-change-1235182825" TargetMode="External"/><Relationship Id="rId27" Type="http://schemas.openxmlformats.org/officeDocument/2006/relationships/hyperlink" Target="https://finance.yahoo.com/quote/AMZN/holders?p=AMZN" TargetMode="External"/><Relationship Id="rId30" Type="http://schemas.openxmlformats.org/officeDocument/2006/relationships/hyperlink" Target="https://finance.yahoo.com/quote/TSLA/holders?p=TSLA" TargetMode="External"/><Relationship Id="rId35" Type="http://schemas.openxmlformats.org/officeDocument/2006/relationships/hyperlink" Target="https://money.cnn.com/quote/shareholders/shareholders.html?symb=RUM&amp;subView=institutional" TargetMode="External"/><Relationship Id="rId43" Type="http://schemas.openxmlformats.org/officeDocument/2006/relationships/hyperlink" Target="https://finance.yahoo.com/quote/BRK-A/holders?p=BRK-A" TargetMode="External"/><Relationship Id="rId48" Type="http://schemas.openxmlformats.org/officeDocument/2006/relationships/hyperlink" Target="https://fintel.io/if/berkshire-hathaway" TargetMode="External"/><Relationship Id="rId56" Type="http://schemas.openxmlformats.org/officeDocument/2006/relationships/hyperlink" Target="https://fintel.io/sf/us/aapl" TargetMode="External"/><Relationship Id="rId64" Type="http://schemas.openxmlformats.org/officeDocument/2006/relationships/hyperlink" Target="https://fintel.io/sf/us/max" TargetMode="External"/><Relationship Id="rId69" Type="http://schemas.openxmlformats.org/officeDocument/2006/relationships/hyperlink" Target="https://finance.yahoo.com/quote/DWAC/holders?p=DWAC" TargetMode="External"/><Relationship Id="rId77" Type="http://schemas.openxmlformats.org/officeDocument/2006/relationships/hyperlink" Target="https://en.wikipedia.org/wiki/Verizon_Communications" TargetMode="External"/><Relationship Id="rId8" Type="http://schemas.openxmlformats.org/officeDocument/2006/relationships/hyperlink" Target="https://fintel.io/sf/us/dis" TargetMode="External"/><Relationship Id="rId51" Type="http://schemas.openxmlformats.org/officeDocument/2006/relationships/hyperlink" Target="https://fintel.io/i/vanguard-group" TargetMode="External"/><Relationship Id="rId72" Type="http://schemas.openxmlformats.org/officeDocument/2006/relationships/hyperlink" Target="https://www.investors.com/research/donald-trump-stock-buy-now-trump-media-technology-group-tmtg-stock-dwac-stock-spac/" TargetMode="External"/><Relationship Id="rId80" Type="http://schemas.openxmlformats.org/officeDocument/2006/relationships/hyperlink" Target="https://www.sec.gov/edgar/browse/?CIK=732712&amp;owner=exclude" TargetMode="External"/><Relationship Id="rId85" Type="http://schemas.openxmlformats.org/officeDocument/2006/relationships/hyperlink" Target="https://www.sec.gov/edgar/browse/?CIK=1065280&amp;owner=exclude" TargetMode="External"/><Relationship Id="rId3" Type="http://schemas.openxmlformats.org/officeDocument/2006/relationships/hyperlink" Target="https://www.sec.gov/edgar/browse/?CIK=1754301&amp;owner=exclude" TargetMode="External"/><Relationship Id="rId12" Type="http://schemas.openxmlformats.org/officeDocument/2006/relationships/hyperlink" Target="https://finance.yahoo.com/quote/CMCSA/holders?p=CMCSA" TargetMode="External"/><Relationship Id="rId17" Type="http://schemas.openxmlformats.org/officeDocument/2006/relationships/hyperlink" Target="https://fintel.io/sf/us/wbd" TargetMode="External"/><Relationship Id="rId25" Type="http://schemas.openxmlformats.org/officeDocument/2006/relationships/hyperlink" Target="https://fintel.io/sf/us/amzn" TargetMode="External"/><Relationship Id="rId33" Type="http://schemas.openxmlformats.org/officeDocument/2006/relationships/hyperlink" Target="https://finance.yahoo.com/quote/RUM/holders?p=RUM" TargetMode="External"/><Relationship Id="rId38" Type="http://schemas.openxmlformats.org/officeDocument/2006/relationships/hyperlink" Target="https://www.sec.gov/edgar/browse/?CIK=1318605&amp;owner=exclude" TargetMode="External"/><Relationship Id="rId46" Type="http://schemas.openxmlformats.org/officeDocument/2006/relationships/hyperlink" Target="https://www.sec.gov/edgar/browse/?CIK=1067983&amp;owner=exclude" TargetMode="External"/><Relationship Id="rId59" Type="http://schemas.openxmlformats.org/officeDocument/2006/relationships/hyperlink" Target="https://en.wikipedia.org/wiki/AT%26T" TargetMode="External"/><Relationship Id="rId67" Type="http://schemas.openxmlformats.org/officeDocument/2006/relationships/hyperlink" Target="https://fintel.io/i/fmr-llc" TargetMode="External"/><Relationship Id="rId20" Type="http://schemas.openxmlformats.org/officeDocument/2006/relationships/hyperlink" Target="https://www.sec.gov/edgar/browse/?CIK=813828&amp;owner=exclude" TargetMode="External"/><Relationship Id="rId41" Type="http://schemas.openxmlformats.org/officeDocument/2006/relationships/hyperlink" Target="https://fintel.io/sf/us/stt" TargetMode="External"/><Relationship Id="rId54" Type="http://schemas.openxmlformats.org/officeDocument/2006/relationships/hyperlink" Target="https://www.sec.gov/edgar/browse/?CIK=789019&amp;owner=exclude" TargetMode="External"/><Relationship Id="rId62" Type="http://schemas.openxmlformats.org/officeDocument/2006/relationships/hyperlink" Target="https://finance.yahoo.com/quote/MAX/holders?p=MAX" TargetMode="External"/><Relationship Id="rId70" Type="http://schemas.openxmlformats.org/officeDocument/2006/relationships/hyperlink" Target="https://www.sec.gov/edgar/browse/?CIK=1849635&amp;owner=exclude" TargetMode="External"/><Relationship Id="rId75" Type="http://schemas.openxmlformats.org/officeDocument/2006/relationships/hyperlink" Target="https://www.sec.gov/Archives/edgar/data/1709244/000110465920067852/annual_report.pdf" TargetMode="External"/><Relationship Id="rId83" Type="http://schemas.openxmlformats.org/officeDocument/2006/relationships/hyperlink" Target="https://en.wikipedia.org/wiki/Deutsche_Telekom_AG" TargetMode="External"/><Relationship Id="rId88" Type="http://schemas.openxmlformats.org/officeDocument/2006/relationships/hyperlink" Target="https://fintel.io/sf/us/meta" TargetMode="External"/><Relationship Id="rId1" Type="http://schemas.openxmlformats.org/officeDocument/2006/relationships/hyperlink" Target="https://fintel.io/sf/us/foxa" TargetMode="External"/><Relationship Id="rId6" Type="http://schemas.openxmlformats.org/officeDocument/2006/relationships/hyperlink" Target="https://fintel.io/sf/us/nyt" TargetMode="External"/><Relationship Id="rId15" Type="http://schemas.openxmlformats.org/officeDocument/2006/relationships/hyperlink" Target="https://finance.yahoo.com/quote/WBD/holders?p=WBD" TargetMode="External"/><Relationship Id="rId23" Type="http://schemas.openxmlformats.org/officeDocument/2006/relationships/hyperlink" Target="https://en.wikipedia.org/wiki/List_of_assets_owned_by_Paramount_Global" TargetMode="External"/><Relationship Id="rId28" Type="http://schemas.openxmlformats.org/officeDocument/2006/relationships/hyperlink" Target="https://www.sec.gov/edgar/browse/?CIK=1652044&amp;owner=exclude" TargetMode="External"/><Relationship Id="rId36" Type="http://schemas.openxmlformats.org/officeDocument/2006/relationships/hyperlink" Target="https://fintel.io/sf/us/blk" TargetMode="External"/><Relationship Id="rId49" Type="http://schemas.openxmlformats.org/officeDocument/2006/relationships/hyperlink" Target="https://www.sec.gov/edgar/browse/?CIK=1067983&amp;owner=exclude" TargetMode="External"/><Relationship Id="rId57" Type="http://schemas.openxmlformats.org/officeDocument/2006/relationships/hyperlink" Target="https://finance.yahoo.com/quote/AAPL/holders?p=AAPL" TargetMode="External"/><Relationship Id="rId10" Type="http://schemas.openxmlformats.org/officeDocument/2006/relationships/hyperlink" Target="https://www.investopedia.com/articles/markets/102915/top-5-companies-owned-disney.asp" TargetMode="External"/><Relationship Id="rId31" Type="http://schemas.openxmlformats.org/officeDocument/2006/relationships/hyperlink" Target="https://finance.yahoo.com/quote/GOOG/holders?p=GOOG" TargetMode="External"/><Relationship Id="rId44" Type="http://schemas.openxmlformats.org/officeDocument/2006/relationships/hyperlink" Target="https://finance.yahoo.com/quote/BRK-B/holders?p=BRK-B" TargetMode="External"/><Relationship Id="rId52" Type="http://schemas.openxmlformats.org/officeDocument/2006/relationships/hyperlink" Target="https://finance.yahoo.com/quote/MSFT/holders?p=MSFT" TargetMode="External"/><Relationship Id="rId60" Type="http://schemas.openxmlformats.org/officeDocument/2006/relationships/hyperlink" Target="https://finance.yahoo.com/quote/T/holders?p=T" TargetMode="External"/><Relationship Id="rId65" Type="http://schemas.openxmlformats.org/officeDocument/2006/relationships/hyperlink" Target="https://www.rsbnetwork.com/support-rsbn/" TargetMode="External"/><Relationship Id="rId73" Type="http://schemas.openxmlformats.org/officeDocument/2006/relationships/hyperlink" Target="https://www.linkedin.com/company/gettrofficial" TargetMode="External"/><Relationship Id="rId78" Type="http://schemas.openxmlformats.org/officeDocument/2006/relationships/hyperlink" Target="https://finance.yahoo.com/quote/VZ/holders?p=VZ" TargetMode="External"/><Relationship Id="rId81" Type="http://schemas.openxmlformats.org/officeDocument/2006/relationships/hyperlink" Target="https://finance.yahoo.com/quote/TMUS/holders?p=TMUS" TargetMode="External"/><Relationship Id="rId86" Type="http://schemas.openxmlformats.org/officeDocument/2006/relationships/hyperlink" Target="https://fintel.io/sf/us/nflx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fintel.io/doc/sec-bezos-jeffrey-p-1018724-sc-13ga-2023-january-27-19384-2223" TargetMode="External"/><Relationship Id="rId13" Type="http://schemas.openxmlformats.org/officeDocument/2006/relationships/hyperlink" Target="https://fintel.io/i/vanguard-group" TargetMode="External"/><Relationship Id="rId3" Type="http://schemas.openxmlformats.org/officeDocument/2006/relationships/hyperlink" Target="https://fintel.io/doc/sec-fox-corp-1754301-8k-2023-april-19-19466-6788" TargetMode="External"/><Relationship Id="rId7" Type="http://schemas.openxmlformats.org/officeDocument/2006/relationships/hyperlink" Target="https://fintel.io/doc/sec-gamco-investors-inc-et-al-813828-sc-13da-2022-september-16-19251-9908" TargetMode="External"/><Relationship Id="rId12" Type="http://schemas.openxmlformats.org/officeDocument/2006/relationships/hyperlink" Target="https://fintel.io/doc/sec-berkshire-hathaway-inc-1067983-424b5-2023-april-17-19464-8961" TargetMode="External"/><Relationship Id="rId2" Type="http://schemas.openxmlformats.org/officeDocument/2006/relationships/hyperlink" Target="https://fintel.io/doc/sec-fox-corp-1754301-8k-2023-february-13-19401-9132" TargetMode="External"/><Relationship Id="rId1" Type="http://schemas.openxmlformats.org/officeDocument/2006/relationships/hyperlink" Target="https://fintel.io/doc/sec-blackrock-inc-1754301-sc-13ga-2023-february-01-19389-4250" TargetMode="External"/><Relationship Id="rId6" Type="http://schemas.openxmlformats.org/officeDocument/2006/relationships/hyperlink" Target="https://fintel.io/doc/sec-comcast-corp-1166691-sc-13da-2023-february-21-19410-9521" TargetMode="External"/><Relationship Id="rId11" Type="http://schemas.openxmlformats.org/officeDocument/2006/relationships/hyperlink" Target="https://fintel.io/i/berkshire-hathaway" TargetMode="External"/><Relationship Id="rId5" Type="http://schemas.openxmlformats.org/officeDocument/2006/relationships/hyperlink" Target="https://fintel.io/doc/sec-walt-disney-co-1744489-8k-2023-february-08-19396-9158" TargetMode="External"/><Relationship Id="rId15" Type="http://schemas.openxmlformats.org/officeDocument/2006/relationships/hyperlink" Target="https://www.sec.gov/Archives/edgar/data/1709244/000170924422000002/gabaiformcfiling.pdf" TargetMode="External"/><Relationship Id="rId10" Type="http://schemas.openxmlformats.org/officeDocument/2006/relationships/hyperlink" Target="https://fintel.io/doc/sec-state-street-corp-93751-sc-13ga-2023-february-10-19398-6365" TargetMode="External"/><Relationship Id="rId4" Type="http://schemas.openxmlformats.org/officeDocument/2006/relationships/hyperlink" Target="https://fintel.io/doc/sec-new-york-times-co-71691-8k-2023-february-08-19396-258" TargetMode="External"/><Relationship Id="rId9" Type="http://schemas.openxmlformats.org/officeDocument/2006/relationships/hyperlink" Target="https://fintel.io/doc/sec-tesla-inc-1318605-ex211-2023-january-31-19388-2027" TargetMode="External"/><Relationship Id="rId14" Type="http://schemas.openxmlformats.org/officeDocument/2006/relationships/hyperlink" Target="https://fintel.io/doc/sec-vanguard-group-inc-102909-sc-13ga-2023-february-10-19398-3525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CF6CD-858F-4920-9C2C-198849220FBE}">
  <dimension ref="A1:M40"/>
  <sheetViews>
    <sheetView tabSelected="1" zoomScale="90" zoomScaleNormal="90" workbookViewId="0">
      <pane ySplit="1" topLeftCell="A2" activePane="bottomLeft" state="frozen"/>
      <selection pane="bottomLeft" activeCell="A19" sqref="A19"/>
    </sheetView>
  </sheetViews>
  <sheetFormatPr defaultRowHeight="15" x14ac:dyDescent="0.25"/>
  <cols>
    <col min="1" max="1" width="33.28515625" customWidth="1"/>
    <col min="2" max="2" width="28.42578125" customWidth="1"/>
    <col min="3" max="3" width="9.7109375" customWidth="1"/>
    <col min="4" max="4" width="9.5703125" customWidth="1"/>
    <col min="5" max="5" width="8.28515625" customWidth="1"/>
    <col min="6" max="6" width="8" customWidth="1"/>
    <col min="7" max="7" width="20.28515625" customWidth="1"/>
    <col min="8" max="8" width="9.85546875" customWidth="1"/>
    <col min="9" max="9" width="45.5703125" style="13" customWidth="1"/>
    <col min="10" max="10" width="19" customWidth="1"/>
    <col min="11" max="11" width="23.7109375" customWidth="1"/>
    <col min="12" max="12" width="40.85546875" customWidth="1"/>
  </cols>
  <sheetData>
    <row r="1" spans="1:13" ht="33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6</v>
      </c>
      <c r="G1" s="4" t="s">
        <v>5</v>
      </c>
      <c r="H1" s="4" t="s">
        <v>83</v>
      </c>
      <c r="I1" s="4" t="s">
        <v>7</v>
      </c>
      <c r="J1" s="4" t="s">
        <v>10</v>
      </c>
      <c r="K1" s="4" t="s">
        <v>12</v>
      </c>
      <c r="L1" s="4" t="s">
        <v>60</v>
      </c>
      <c r="M1" s="4" t="s">
        <v>70</v>
      </c>
    </row>
    <row r="2" spans="1:13" ht="15.75" customHeight="1" x14ac:dyDescent="0.25">
      <c r="A2" s="39" t="s">
        <v>52</v>
      </c>
      <c r="B2" t="s">
        <v>100</v>
      </c>
      <c r="C2" s="15">
        <v>0.15409999999999999</v>
      </c>
      <c r="D2" s="15">
        <v>0.1142</v>
      </c>
      <c r="E2" s="15">
        <v>4.5900000000000003E-2</v>
      </c>
      <c r="F2" s="38">
        <v>0.13489999999999999</v>
      </c>
      <c r="G2" t="s">
        <v>14</v>
      </c>
      <c r="H2" s="15">
        <f>SUM(C2:E2)</f>
        <v>0.31419999999999998</v>
      </c>
      <c r="I2" s="12" t="s">
        <v>9</v>
      </c>
      <c r="J2" s="1" t="s">
        <v>43</v>
      </c>
      <c r="K2" s="1" t="s">
        <v>13</v>
      </c>
    </row>
    <row r="3" spans="1:13" ht="15.75" customHeight="1" x14ac:dyDescent="0.25">
      <c r="A3" t="s">
        <v>51</v>
      </c>
      <c r="B3" t="s">
        <v>51</v>
      </c>
      <c r="C3" s="15">
        <v>8.6699999999999999E-2</v>
      </c>
      <c r="D3" s="15">
        <v>9.8100000000000007E-2</v>
      </c>
      <c r="E3" s="15">
        <v>2.8799999999999999E-2</v>
      </c>
      <c r="F3" s="14">
        <v>8.3299999999999999E-2</v>
      </c>
      <c r="G3" t="s">
        <v>48</v>
      </c>
      <c r="H3" s="15">
        <f>SUM(C3:E3)</f>
        <v>0.21360000000000001</v>
      </c>
      <c r="I3" s="12" t="s">
        <v>47</v>
      </c>
      <c r="J3" s="1" t="s">
        <v>44</v>
      </c>
      <c r="K3" s="1" t="s">
        <v>46</v>
      </c>
    </row>
    <row r="4" spans="1:13" ht="15.75" customHeight="1" x14ac:dyDescent="0.25">
      <c r="A4" t="s">
        <v>148</v>
      </c>
      <c r="B4" t="s">
        <v>57</v>
      </c>
      <c r="C4" s="15">
        <v>6.6000000000000003E-2</v>
      </c>
      <c r="D4" s="15">
        <v>8.0100000000000005E-2</v>
      </c>
      <c r="E4" s="15">
        <v>3.8699999999999998E-2</v>
      </c>
      <c r="F4" s="14">
        <v>2.53E-2</v>
      </c>
      <c r="G4" t="s">
        <v>54</v>
      </c>
      <c r="H4" s="15">
        <f>SUM(C4:E4)</f>
        <v>0.18480000000000002</v>
      </c>
      <c r="I4" s="12" t="s">
        <v>55</v>
      </c>
      <c r="J4" s="1" t="s">
        <v>56</v>
      </c>
      <c r="K4" s="1" t="s">
        <v>53</v>
      </c>
      <c r="L4" s="1" t="s">
        <v>61</v>
      </c>
    </row>
    <row r="5" spans="1:13" ht="15.75" customHeight="1" x14ac:dyDescent="0.25">
      <c r="A5" s="33" t="s">
        <v>62</v>
      </c>
      <c r="B5" t="s">
        <v>78</v>
      </c>
      <c r="C5" s="15">
        <v>7.7799999999999994E-2</v>
      </c>
      <c r="D5" s="15">
        <v>9.5600000000000004E-2</v>
      </c>
      <c r="E5" s="15">
        <v>3.7999999999999999E-2</v>
      </c>
      <c r="F5" s="14">
        <v>4.8300000000000003E-2</v>
      </c>
      <c r="G5" t="s">
        <v>64</v>
      </c>
      <c r="H5" s="15">
        <f>SUM(C5:E5)</f>
        <v>0.2114</v>
      </c>
      <c r="I5" s="12" t="s">
        <v>67</v>
      </c>
      <c r="J5" s="1" t="s">
        <v>66</v>
      </c>
      <c r="K5" s="1" t="s">
        <v>65</v>
      </c>
      <c r="L5" s="1" t="s">
        <v>63</v>
      </c>
      <c r="M5" s="1" t="s">
        <v>79</v>
      </c>
    </row>
    <row r="6" spans="1:13" ht="15.75" customHeight="1" x14ac:dyDescent="0.25">
      <c r="A6" t="s">
        <v>68</v>
      </c>
      <c r="B6" t="s">
        <v>69</v>
      </c>
      <c r="C6" s="15">
        <v>6.7599999999999993E-2</v>
      </c>
      <c r="D6" s="15">
        <v>8.77E-2</v>
      </c>
      <c r="E6" s="15">
        <v>4.4200000000000003E-2</v>
      </c>
      <c r="F6" s="14">
        <v>2.5100000000000001E-2</v>
      </c>
      <c r="G6" t="s">
        <v>75</v>
      </c>
      <c r="H6" s="15">
        <f t="shared" ref="H6:H21" si="0">SUM(C6:E6)</f>
        <v>0.19950000000000001</v>
      </c>
      <c r="I6" s="12" t="s">
        <v>77</v>
      </c>
      <c r="J6" s="1" t="s">
        <v>76</v>
      </c>
      <c r="K6" s="1" t="s">
        <v>74</v>
      </c>
    </row>
    <row r="7" spans="1:13" ht="15.75" customHeight="1" x14ac:dyDescent="0.25">
      <c r="A7" t="s">
        <v>80</v>
      </c>
      <c r="B7" t="s">
        <v>87</v>
      </c>
      <c r="C7" s="15">
        <v>6.8900000000000003E-2</v>
      </c>
      <c r="D7" s="15">
        <v>9.4899999999999998E-2</v>
      </c>
      <c r="E7" s="15">
        <v>5.3900000000000003E-2</v>
      </c>
      <c r="F7" s="14">
        <v>0.15329999999999999</v>
      </c>
      <c r="G7" s="20" t="s">
        <v>82</v>
      </c>
      <c r="H7" s="15">
        <f t="shared" si="0"/>
        <v>0.2177</v>
      </c>
      <c r="I7" s="12" t="s">
        <v>81</v>
      </c>
      <c r="J7" s="1" t="s">
        <v>84</v>
      </c>
      <c r="K7" s="1" t="s">
        <v>85</v>
      </c>
      <c r="L7" s="1" t="s">
        <v>86</v>
      </c>
      <c r="M7" s="1" t="s">
        <v>88</v>
      </c>
    </row>
    <row r="8" spans="1:13" ht="15.75" customHeight="1" x14ac:dyDescent="0.25">
      <c r="A8" s="35" t="s">
        <v>218</v>
      </c>
      <c r="B8" t="s">
        <v>103</v>
      </c>
      <c r="C8" s="15">
        <v>5.8000000000000003E-2</v>
      </c>
      <c r="D8" s="15">
        <v>6.9400000000000003E-2</v>
      </c>
      <c r="E8" s="15">
        <v>3.2800000000000003E-2</v>
      </c>
      <c r="F8" s="14">
        <v>2.9100000000000001E-2</v>
      </c>
      <c r="G8" s="20" t="s">
        <v>96</v>
      </c>
      <c r="H8" s="15">
        <f t="shared" si="0"/>
        <v>0.16020000000000001</v>
      </c>
      <c r="I8" s="12" t="s">
        <v>93</v>
      </c>
      <c r="J8" s="1" t="s">
        <v>94</v>
      </c>
      <c r="K8" s="1" t="s">
        <v>95</v>
      </c>
      <c r="L8" s="1" t="s">
        <v>92</v>
      </c>
    </row>
    <row r="9" spans="1:13" ht="15.75" customHeight="1" x14ac:dyDescent="0.25">
      <c r="A9" s="35" t="s">
        <v>149</v>
      </c>
      <c r="B9" t="s">
        <v>101</v>
      </c>
      <c r="C9" s="15">
        <v>6.9800000000000001E-2</v>
      </c>
      <c r="D9" s="15">
        <v>8.1000000000000003E-2</v>
      </c>
      <c r="E9" s="15">
        <v>3.6400000000000002E-2</v>
      </c>
      <c r="F9" s="14">
        <v>3.7400000000000003E-2</v>
      </c>
      <c r="G9" s="20" t="s">
        <v>96</v>
      </c>
      <c r="H9" s="15">
        <f t="shared" si="0"/>
        <v>0.18719999999999998</v>
      </c>
      <c r="I9" s="12" t="s">
        <v>106</v>
      </c>
      <c r="J9" s="1" t="s">
        <v>102</v>
      </c>
      <c r="K9" s="1" t="s">
        <v>107</v>
      </c>
    </row>
    <row r="10" spans="1:13" ht="15.75" customHeight="1" x14ac:dyDescent="0.3">
      <c r="A10" s="35" t="s">
        <v>219</v>
      </c>
      <c r="B10" t="s">
        <v>147</v>
      </c>
      <c r="C10" s="15">
        <v>5.6099999999999997E-2</v>
      </c>
      <c r="D10" s="15">
        <v>6.8699999999999997E-2</v>
      </c>
      <c r="E10" s="15">
        <v>3.1199999999999999E-2</v>
      </c>
      <c r="F10" s="14">
        <v>1.555E-2</v>
      </c>
      <c r="G10" s="20" t="s">
        <v>104</v>
      </c>
      <c r="H10" s="15">
        <f t="shared" si="0"/>
        <v>0.156</v>
      </c>
      <c r="I10" s="12" t="s">
        <v>122</v>
      </c>
      <c r="J10" s="1" t="s">
        <v>123</v>
      </c>
      <c r="K10" s="1" t="s">
        <v>105</v>
      </c>
    </row>
    <row r="11" spans="1:13" ht="15.75" customHeight="1" x14ac:dyDescent="0.25">
      <c r="A11" s="39" t="s">
        <v>108</v>
      </c>
      <c r="B11" t="s">
        <v>109</v>
      </c>
      <c r="C11" s="15">
        <v>2.5999999999999999E-3</v>
      </c>
      <c r="D11" s="15">
        <v>1.8800000000000001E-2</v>
      </c>
      <c r="E11" s="15">
        <v>0</v>
      </c>
      <c r="F11" s="38">
        <v>0.1022</v>
      </c>
      <c r="G11" s="26" t="s">
        <v>110</v>
      </c>
      <c r="H11" s="15">
        <f t="shared" si="0"/>
        <v>2.1400000000000002E-2</v>
      </c>
      <c r="I11" s="12" t="s">
        <v>111</v>
      </c>
      <c r="J11" s="1" t="s">
        <v>113</v>
      </c>
      <c r="K11" s="1" t="s">
        <v>112</v>
      </c>
      <c r="L11" s="1" t="s">
        <v>117</v>
      </c>
    </row>
    <row r="12" spans="1:13" ht="15.75" customHeight="1" x14ac:dyDescent="0.25">
      <c r="A12" s="35" t="s">
        <v>154</v>
      </c>
      <c r="B12" t="s">
        <v>155</v>
      </c>
      <c r="C12" s="15">
        <v>7.1499999999999994E-2</v>
      </c>
      <c r="D12" s="15">
        <v>8.6300000000000002E-2</v>
      </c>
      <c r="E12" s="15">
        <v>3.9600000000000003E-2</v>
      </c>
      <c r="F12" s="14">
        <v>2.6700000000000002E-2</v>
      </c>
      <c r="G12" s="20" t="s">
        <v>96</v>
      </c>
      <c r="H12" s="15">
        <f t="shared" si="0"/>
        <v>0.19739999999999999</v>
      </c>
      <c r="I12" s="12" t="s">
        <v>158</v>
      </c>
      <c r="J12" s="1" t="s">
        <v>159</v>
      </c>
      <c r="K12" s="1" t="s">
        <v>157</v>
      </c>
    </row>
    <row r="13" spans="1:13" ht="15.75" customHeight="1" x14ac:dyDescent="0.25">
      <c r="A13" s="35" t="s">
        <v>156</v>
      </c>
      <c r="B13" t="s">
        <v>169</v>
      </c>
      <c r="C13" s="15">
        <v>8.0799999999999997E-2</v>
      </c>
      <c r="D13" s="15">
        <v>6.5000000000000002E-2</v>
      </c>
      <c r="E13" s="15">
        <v>3.7100000000000001E-2</v>
      </c>
      <c r="F13" s="14">
        <v>5.6599999999999998E-2</v>
      </c>
      <c r="G13" s="20" t="s">
        <v>82</v>
      </c>
      <c r="H13" s="15">
        <f t="shared" si="0"/>
        <v>0.18289999999999998</v>
      </c>
      <c r="I13" s="12" t="s">
        <v>161</v>
      </c>
      <c r="J13" s="1" t="s">
        <v>160</v>
      </c>
      <c r="K13" s="1" t="s">
        <v>162</v>
      </c>
    </row>
    <row r="14" spans="1:13" ht="15.75" customHeight="1" x14ac:dyDescent="0.25">
      <c r="A14" s="33" t="s">
        <v>163</v>
      </c>
      <c r="B14" t="s">
        <v>168</v>
      </c>
      <c r="C14" s="15">
        <v>7.2900000000000006E-2</v>
      </c>
      <c r="D14" s="15">
        <v>8.48E-2</v>
      </c>
      <c r="E14" s="15">
        <v>3.9899999999999998E-2</v>
      </c>
      <c r="F14" s="14">
        <v>1.8700000000000001E-2</v>
      </c>
      <c r="G14" s="20" t="s">
        <v>104</v>
      </c>
      <c r="H14" s="15">
        <f t="shared" si="0"/>
        <v>0.1976</v>
      </c>
      <c r="I14" s="12" t="s">
        <v>164</v>
      </c>
      <c r="J14" s="1" t="s">
        <v>167</v>
      </c>
      <c r="K14" s="1" t="s">
        <v>166</v>
      </c>
      <c r="L14" s="1" t="s">
        <v>165</v>
      </c>
    </row>
    <row r="15" spans="1:13" ht="15.75" customHeight="1" x14ac:dyDescent="0.25">
      <c r="A15" s="33" t="s">
        <v>207</v>
      </c>
      <c r="B15" t="s">
        <v>230</v>
      </c>
      <c r="C15" s="15">
        <v>7.8799999999999995E-2</v>
      </c>
      <c r="D15" s="15">
        <v>8.4400000000000003E-2</v>
      </c>
      <c r="E15" s="15">
        <v>4.1799999999999997E-2</v>
      </c>
      <c r="F15" s="14">
        <v>2.0400000000000001E-2</v>
      </c>
      <c r="G15" t="s">
        <v>211</v>
      </c>
      <c r="H15" s="15">
        <f t="shared" si="0"/>
        <v>0.20500000000000002</v>
      </c>
      <c r="I15" s="12" t="s">
        <v>210</v>
      </c>
      <c r="J15" s="1" t="s">
        <v>212</v>
      </c>
      <c r="K15" s="1" t="s">
        <v>209</v>
      </c>
      <c r="L15" s="1" t="s">
        <v>208</v>
      </c>
    </row>
    <row r="16" spans="1:13" ht="15.75" customHeight="1" x14ac:dyDescent="0.25">
      <c r="A16" s="1" t="s">
        <v>217</v>
      </c>
      <c r="B16" s="33" t="s">
        <v>223</v>
      </c>
      <c r="C16" s="15">
        <v>4.0399999999999998E-2</v>
      </c>
      <c r="D16" s="15">
        <v>3.5299999999999998E-2</v>
      </c>
      <c r="E16" s="15">
        <v>1.9599999999999999E-2</v>
      </c>
      <c r="F16" s="14">
        <v>3.2599999999999997E-2</v>
      </c>
      <c r="G16" t="s">
        <v>215</v>
      </c>
      <c r="H16" s="15">
        <f t="shared" si="0"/>
        <v>9.5299999999999996E-2</v>
      </c>
      <c r="I16" s="12" t="s">
        <v>216</v>
      </c>
      <c r="J16" s="1" t="s">
        <v>213</v>
      </c>
      <c r="K16" s="1" t="s">
        <v>214</v>
      </c>
      <c r="L16" s="1"/>
    </row>
    <row r="17" spans="1:13" ht="15.75" customHeight="1" x14ac:dyDescent="0.25">
      <c r="A17" s="36" t="s">
        <v>220</v>
      </c>
      <c r="B17" t="s">
        <v>222</v>
      </c>
      <c r="C17" s="15">
        <v>6.2300000000000001E-2</v>
      </c>
      <c r="D17" s="15">
        <v>7.9799999999999996E-2</v>
      </c>
      <c r="E17" s="15">
        <v>3.6200000000000003E-2</v>
      </c>
      <c r="F17" s="14">
        <v>5.2699999999999997E-2</v>
      </c>
      <c r="G17" s="20" t="s">
        <v>131</v>
      </c>
      <c r="H17" s="15">
        <f t="shared" si="0"/>
        <v>0.17830000000000001</v>
      </c>
      <c r="I17" s="12" t="s">
        <v>225</v>
      </c>
      <c r="J17" s="1" t="s">
        <v>224</v>
      </c>
      <c r="K17" s="1" t="s">
        <v>221</v>
      </c>
      <c r="L17" s="1"/>
    </row>
    <row r="18" spans="1:13" ht="15.75" customHeight="1" x14ac:dyDescent="0.25">
      <c r="A18" s="36" t="s">
        <v>234</v>
      </c>
      <c r="B18" t="s">
        <v>232</v>
      </c>
      <c r="C18" s="15">
        <v>6.8199999999999997E-2</v>
      </c>
      <c r="D18" s="15">
        <v>8.1199999999999994E-2</v>
      </c>
      <c r="E18" s="15">
        <v>3.9699999999999999E-2</v>
      </c>
      <c r="F18" s="14">
        <v>5.5E-2</v>
      </c>
      <c r="G18" s="20" t="s">
        <v>131</v>
      </c>
      <c r="H18" s="15">
        <f t="shared" si="0"/>
        <v>0.18909999999999999</v>
      </c>
      <c r="I18" s="12" t="s">
        <v>235</v>
      </c>
      <c r="J18" s="1" t="s">
        <v>236</v>
      </c>
      <c r="K18" s="1" t="s">
        <v>233</v>
      </c>
      <c r="L18" s="1"/>
    </row>
    <row r="19" spans="1:13" ht="15.75" customHeight="1" x14ac:dyDescent="0.25">
      <c r="A19" s="39" t="s">
        <v>172</v>
      </c>
      <c r="B19" s="26" t="s">
        <v>171</v>
      </c>
      <c r="C19" s="15">
        <v>3.4099999999999998E-2</v>
      </c>
      <c r="D19" s="15">
        <v>5.0799999999999998E-2</v>
      </c>
      <c r="E19" s="15">
        <v>9.5999999999999992E-3</v>
      </c>
      <c r="F19" s="38">
        <v>0.38269999999999998</v>
      </c>
      <c r="G19" t="s">
        <v>174</v>
      </c>
      <c r="H19" s="15">
        <f t="shared" si="0"/>
        <v>9.4500000000000001E-2</v>
      </c>
      <c r="I19" s="12" t="s">
        <v>176</v>
      </c>
      <c r="J19" s="1" t="s">
        <v>175</v>
      </c>
      <c r="K19" s="1" t="s">
        <v>173</v>
      </c>
      <c r="L19" s="1"/>
    </row>
    <row r="20" spans="1:13" ht="15.75" customHeight="1" x14ac:dyDescent="0.25">
      <c r="A20" s="39" t="s">
        <v>178</v>
      </c>
      <c r="B20" s="26" t="s">
        <v>179</v>
      </c>
      <c r="C20" s="17">
        <v>0</v>
      </c>
      <c r="D20" s="17">
        <v>0</v>
      </c>
      <c r="E20" s="17">
        <v>0</v>
      </c>
      <c r="F20" s="18">
        <v>0</v>
      </c>
      <c r="G20" s="16" t="s">
        <v>143</v>
      </c>
      <c r="H20" s="17">
        <f t="shared" si="0"/>
        <v>0</v>
      </c>
      <c r="I20" s="31"/>
      <c r="J20" s="32"/>
      <c r="K20" s="32"/>
      <c r="L20" s="1" t="s">
        <v>181</v>
      </c>
    </row>
    <row r="21" spans="1:13" ht="15.75" customHeight="1" x14ac:dyDescent="0.25">
      <c r="A21" s="39" t="s">
        <v>180</v>
      </c>
      <c r="B21" s="26" t="s">
        <v>177</v>
      </c>
      <c r="C21" s="29">
        <v>0</v>
      </c>
      <c r="D21" s="29">
        <v>0</v>
      </c>
      <c r="E21" s="29">
        <v>0</v>
      </c>
      <c r="F21" s="30">
        <v>0</v>
      </c>
      <c r="G21" s="16" t="s">
        <v>143</v>
      </c>
      <c r="H21" s="29">
        <f t="shared" si="0"/>
        <v>0</v>
      </c>
      <c r="I21" s="31"/>
      <c r="J21" s="32"/>
      <c r="K21" s="32"/>
      <c r="L21" s="1" t="s">
        <v>182</v>
      </c>
    </row>
    <row r="22" spans="1:13" ht="15.75" customHeight="1" x14ac:dyDescent="0.25">
      <c r="A22" s="39" t="s">
        <v>188</v>
      </c>
      <c r="B22" s="26" t="s">
        <v>189</v>
      </c>
      <c r="C22" s="29">
        <v>0</v>
      </c>
      <c r="D22" s="29">
        <v>0</v>
      </c>
      <c r="E22" s="29">
        <v>0</v>
      </c>
      <c r="F22" s="30">
        <v>0</v>
      </c>
      <c r="G22" s="16"/>
      <c r="H22" s="29">
        <f>SUM(C22:E22)</f>
        <v>0</v>
      </c>
      <c r="I22" s="12" t="s">
        <v>192</v>
      </c>
      <c r="J22" s="1" t="s">
        <v>191</v>
      </c>
      <c r="K22" s="1" t="s">
        <v>190</v>
      </c>
      <c r="L22" s="1" t="s">
        <v>193</v>
      </c>
    </row>
    <row r="23" spans="1:13" ht="15.75" customHeight="1" x14ac:dyDescent="0.25">
      <c r="A23" s="39" t="s">
        <v>195</v>
      </c>
      <c r="B23" s="26" t="s">
        <v>196</v>
      </c>
      <c r="C23" s="29">
        <v>0</v>
      </c>
      <c r="D23" s="29">
        <v>0</v>
      </c>
      <c r="E23" s="29">
        <v>0</v>
      </c>
      <c r="F23" s="30">
        <v>0</v>
      </c>
      <c r="G23" s="16"/>
      <c r="H23" s="29">
        <f t="shared" ref="H23:H24" si="1">SUM(C23:E23)</f>
        <v>0</v>
      </c>
      <c r="I23" s="31"/>
      <c r="J23" s="32"/>
      <c r="K23" s="32"/>
      <c r="L23" s="1" t="s">
        <v>194</v>
      </c>
      <c r="M23" s="1" t="s">
        <v>206</v>
      </c>
    </row>
    <row r="24" spans="1:13" ht="15.75" customHeight="1" x14ac:dyDescent="0.25">
      <c r="A24" s="40" t="s">
        <v>197</v>
      </c>
      <c r="B24" s="27" t="s">
        <v>198</v>
      </c>
      <c r="C24" s="22">
        <v>0</v>
      </c>
      <c r="D24" s="22">
        <v>0</v>
      </c>
      <c r="E24" s="22">
        <v>0</v>
      </c>
      <c r="F24" s="23">
        <v>0</v>
      </c>
      <c r="G24" s="24"/>
      <c r="H24" s="22">
        <f t="shared" si="1"/>
        <v>0</v>
      </c>
      <c r="I24" s="31"/>
      <c r="J24" s="1" t="s">
        <v>199</v>
      </c>
      <c r="K24" s="1"/>
      <c r="L24" s="1" t="s">
        <v>200</v>
      </c>
      <c r="M24" s="1" t="s">
        <v>201</v>
      </c>
    </row>
    <row r="25" spans="1:13" ht="15.75" customHeight="1" x14ac:dyDescent="0.25">
      <c r="A25" s="16" t="s">
        <v>118</v>
      </c>
      <c r="B25" s="21" t="s">
        <v>121</v>
      </c>
      <c r="C25" s="17">
        <v>0</v>
      </c>
      <c r="D25" s="17">
        <v>0</v>
      </c>
      <c r="E25" s="17">
        <v>0</v>
      </c>
      <c r="F25" s="18">
        <v>0</v>
      </c>
      <c r="G25" s="16" t="s">
        <v>143</v>
      </c>
      <c r="H25" s="17">
        <f t="shared" ref="H25:H29" si="2">SUM(C25:E25)</f>
        <v>0</v>
      </c>
      <c r="I25" s="12" t="s">
        <v>151</v>
      </c>
      <c r="J25" s="1" t="s">
        <v>150</v>
      </c>
    </row>
    <row r="26" spans="1:13" x14ac:dyDescent="0.25">
      <c r="A26" t="s">
        <v>2</v>
      </c>
      <c r="B26" t="s">
        <v>146</v>
      </c>
      <c r="C26" s="15">
        <v>6.9599999999999995E-2</v>
      </c>
      <c r="D26" s="15">
        <v>9.0399999999999994E-2</v>
      </c>
      <c r="E26" s="15">
        <v>4.2099999999999999E-2</v>
      </c>
      <c r="F26" s="14">
        <v>3.4500000000000003E-2</v>
      </c>
      <c r="G26" t="s">
        <v>120</v>
      </c>
      <c r="H26" s="15">
        <f t="shared" si="2"/>
        <v>0.20209999999999997</v>
      </c>
      <c r="I26" s="12" t="s">
        <v>119</v>
      </c>
      <c r="J26" s="1" t="s">
        <v>124</v>
      </c>
      <c r="K26" s="1" t="s">
        <v>133</v>
      </c>
    </row>
    <row r="27" spans="1:13" x14ac:dyDescent="0.25">
      <c r="A27" t="s">
        <v>4</v>
      </c>
      <c r="B27" t="s">
        <v>146</v>
      </c>
      <c r="C27" s="15">
        <v>8.2299999999999998E-2</v>
      </c>
      <c r="D27" s="15">
        <v>0.10290000000000001</v>
      </c>
      <c r="E27" s="15">
        <v>5.5800000000000002E-2</v>
      </c>
      <c r="F27" s="14">
        <v>6.5199999999999994E-2</v>
      </c>
      <c r="G27" t="s">
        <v>14</v>
      </c>
      <c r="H27" s="15">
        <f t="shared" si="2"/>
        <v>0.24099999999999999</v>
      </c>
      <c r="I27" s="12" t="s">
        <v>126</v>
      </c>
      <c r="J27" s="1" t="s">
        <v>127</v>
      </c>
      <c r="K27" s="1" t="s">
        <v>125</v>
      </c>
    </row>
    <row r="28" spans="1:13" x14ac:dyDescent="0.25">
      <c r="A28" t="s">
        <v>82</v>
      </c>
      <c r="B28" t="s">
        <v>128</v>
      </c>
      <c r="C28" s="15">
        <v>0</v>
      </c>
      <c r="D28" s="15">
        <v>0</v>
      </c>
      <c r="E28" s="15">
        <v>0</v>
      </c>
      <c r="F28" s="14">
        <v>5.4100000000000002E-2</v>
      </c>
      <c r="G28" t="s">
        <v>131</v>
      </c>
      <c r="H28" s="15">
        <f t="shared" si="2"/>
        <v>0</v>
      </c>
      <c r="I28" s="12" t="s">
        <v>138</v>
      </c>
      <c r="J28" s="1" t="s">
        <v>137</v>
      </c>
      <c r="K28" s="1" t="s">
        <v>129</v>
      </c>
    </row>
    <row r="29" spans="1:13" ht="17.25" customHeight="1" x14ac:dyDescent="0.25">
      <c r="A29" t="s">
        <v>82</v>
      </c>
      <c r="B29" t="s">
        <v>130</v>
      </c>
      <c r="C29" s="15">
        <v>8.0600000000000005E-2</v>
      </c>
      <c r="D29" s="15">
        <v>0.1065</v>
      </c>
      <c r="E29" s="15">
        <v>5.5399999999999998E-2</v>
      </c>
      <c r="F29" s="14">
        <v>2.41E-2</v>
      </c>
      <c r="G29" t="s">
        <v>104</v>
      </c>
      <c r="H29" s="15">
        <f t="shared" si="2"/>
        <v>0.24249999999999999</v>
      </c>
      <c r="I29" s="25" t="s">
        <v>142</v>
      </c>
      <c r="J29" s="1" t="s">
        <v>137</v>
      </c>
      <c r="K29" s="1" t="s">
        <v>132</v>
      </c>
    </row>
    <row r="30" spans="1:13" x14ac:dyDescent="0.25">
      <c r="A30" t="s">
        <v>183</v>
      </c>
      <c r="B30" s="21" t="s">
        <v>185</v>
      </c>
      <c r="C30" s="17">
        <v>0</v>
      </c>
      <c r="D30" s="17">
        <v>0</v>
      </c>
      <c r="E30" s="17">
        <v>0</v>
      </c>
      <c r="F30" s="18">
        <v>0</v>
      </c>
      <c r="G30" s="16" t="s">
        <v>143</v>
      </c>
      <c r="H30" s="17">
        <f t="shared" ref="H30" si="3">SUM(C30:E30)</f>
        <v>0</v>
      </c>
      <c r="I30" s="12" t="s">
        <v>184</v>
      </c>
    </row>
    <row r="31" spans="1:13" ht="18" customHeight="1" x14ac:dyDescent="0.25">
      <c r="A31" t="s">
        <v>186</v>
      </c>
      <c r="B31" s="21" t="s">
        <v>185</v>
      </c>
      <c r="C31" s="17">
        <v>0</v>
      </c>
      <c r="D31" s="17">
        <v>0</v>
      </c>
      <c r="E31" s="17">
        <v>0</v>
      </c>
      <c r="F31" s="18">
        <v>0</v>
      </c>
      <c r="G31" s="16" t="s">
        <v>143</v>
      </c>
      <c r="H31" s="17">
        <f t="shared" ref="H31" si="4">SUM(C31:E31)</f>
        <v>0</v>
      </c>
      <c r="I31" s="28" t="s">
        <v>187</v>
      </c>
    </row>
    <row r="33" spans="1:10" ht="19.5" customHeight="1" x14ac:dyDescent="0.25">
      <c r="A33" s="34" t="s">
        <v>227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5">
      <c r="A34" s="35" t="s">
        <v>226</v>
      </c>
      <c r="G34" s="7" t="s">
        <v>170</v>
      </c>
    </row>
    <row r="35" spans="1:10" ht="21" x14ac:dyDescent="0.35">
      <c r="B35" s="2" t="s">
        <v>229</v>
      </c>
      <c r="C35" s="14">
        <f>(SUM(C3:C10)+SUM(C12:C18))/15</f>
        <v>6.8386666666666665E-2</v>
      </c>
      <c r="D35" s="14">
        <f t="shared" ref="D35:F35" si="5">(SUM(D3:D10)+SUM(D12:D18))/15</f>
        <v>7.9486666666666664E-2</v>
      </c>
      <c r="E35" s="14">
        <f t="shared" si="5"/>
        <v>3.7193333333333335E-2</v>
      </c>
      <c r="F35" s="14">
        <f t="shared" si="5"/>
        <v>4.5336666666666671E-2</v>
      </c>
      <c r="G35" s="19">
        <f>H35+F35</f>
        <v>0.23040333333333332</v>
      </c>
      <c r="H35" s="14">
        <f>(SUM(H3:H10)+SUM(H12:H18))/15</f>
        <v>0.18506666666666666</v>
      </c>
    </row>
    <row r="36" spans="1:10" ht="21" x14ac:dyDescent="0.35">
      <c r="B36" s="2" t="s">
        <v>228</v>
      </c>
      <c r="C36" s="14">
        <f>(C2+C11+SUM(C19:C24))/8</f>
        <v>2.3849999999999996E-2</v>
      </c>
      <c r="D36" s="14">
        <f t="shared" ref="D36:H36" si="6">(D2+D11+SUM(D19:D24))/8</f>
        <v>2.2975000000000002E-2</v>
      </c>
      <c r="E36" s="14">
        <f t="shared" si="6"/>
        <v>6.9375000000000001E-3</v>
      </c>
      <c r="F36" s="14">
        <f t="shared" si="6"/>
        <v>7.7474999999999988E-2</v>
      </c>
      <c r="G36" s="37">
        <f>F36+H36</f>
        <v>0.13123750000000001</v>
      </c>
      <c r="H36" s="14">
        <f t="shared" si="6"/>
        <v>5.3762500000000005E-2</v>
      </c>
    </row>
    <row r="37" spans="1:10" ht="18.75" x14ac:dyDescent="0.3">
      <c r="B37" s="41" t="s">
        <v>231</v>
      </c>
    </row>
    <row r="39" spans="1:10" x14ac:dyDescent="0.25">
      <c r="A39" s="42" t="s">
        <v>11</v>
      </c>
      <c r="B39" s="42"/>
      <c r="C39" s="42"/>
      <c r="D39" s="42"/>
      <c r="E39" s="42"/>
      <c r="F39" s="42"/>
      <c r="G39" s="42"/>
      <c r="H39" s="42"/>
      <c r="I39" s="42"/>
      <c r="J39" s="42"/>
    </row>
    <row r="40" spans="1:10" x14ac:dyDescent="0.25">
      <c r="A40" s="42"/>
      <c r="B40" s="42"/>
      <c r="C40" s="42"/>
      <c r="D40" s="42"/>
      <c r="E40" s="42"/>
      <c r="F40" s="42"/>
      <c r="G40" s="42"/>
      <c r="H40" s="42"/>
      <c r="I40" s="42"/>
      <c r="J40" s="42"/>
    </row>
  </sheetData>
  <mergeCells count="1">
    <mergeCell ref="A39:J40"/>
  </mergeCells>
  <conditionalFormatting sqref="H2:H19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{FC3FC7B0-8783-4302-B642-E37530E19377}</x14:id>
        </ext>
      </extLst>
    </cfRule>
  </conditionalFormatting>
  <conditionalFormatting sqref="H2:H31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{C138A587-8242-4E78-A1FC-81EA049C921A}</x14:id>
        </ext>
      </extLst>
    </cfRule>
  </conditionalFormatting>
  <hyperlinks>
    <hyperlink ref="I2" r:id="rId1" xr:uid="{FFCFD1C4-3CC3-4388-9BFF-0B9D49DFBA20}"/>
    <hyperlink ref="K2" r:id="rId2" xr:uid="{F8721759-630A-4BAB-8323-A8C54649F69C}"/>
    <hyperlink ref="J2" r:id="rId3" xr:uid="{725975D1-76ED-4169-9E41-8DD1D2B52559}"/>
    <hyperlink ref="J3" r:id="rId4" xr:uid="{3F603970-6BC9-40FC-932E-18268B10A7DC}"/>
    <hyperlink ref="K3" r:id="rId5" xr:uid="{C53700B8-F245-452C-84B5-77FC83FD5DAA}"/>
    <hyperlink ref="I3" r:id="rId6" xr:uid="{EBB6CAAB-4B86-479E-AEFB-E03CD2BFE4A2}"/>
    <hyperlink ref="K4" r:id="rId7" xr:uid="{D2156ACF-AC28-45F5-B367-A005D1C816A2}"/>
    <hyperlink ref="I4" r:id="rId8" xr:uid="{9CA7F9D1-BEE4-4298-B231-ADC28011C6E9}"/>
    <hyperlink ref="J4" r:id="rId9" xr:uid="{D5CE8F9C-869E-46B6-9FD9-ABE8632C5386}"/>
    <hyperlink ref="L4" r:id="rId10" xr:uid="{2929DDC5-3533-4C12-953E-17B02D5630E1}"/>
    <hyperlink ref="L5" r:id="rId11" xr:uid="{C778221D-A7EE-48CB-A215-12EF253CD059}"/>
    <hyperlink ref="K5" r:id="rId12" xr:uid="{37B9DF24-CAF9-46A4-938C-7E2625FA3E63}"/>
    <hyperlink ref="J5" r:id="rId13" xr:uid="{7D1091D6-FBF9-4566-961F-05EF7E827C48}"/>
    <hyperlink ref="I5" r:id="rId14" xr:uid="{1BB81EBB-679B-4DEF-BF9D-E6C2E00DF97D}"/>
    <hyperlink ref="K6" r:id="rId15" xr:uid="{9C21559B-1431-4CAE-94D9-565A44ADE6DC}"/>
    <hyperlink ref="J6" r:id="rId16" xr:uid="{FE86E958-99E6-4CE2-951D-BFB86DAAF4A9}"/>
    <hyperlink ref="I6" r:id="rId17" xr:uid="{6917B963-6D63-450B-9D4C-28EA2E83857C}"/>
    <hyperlink ref="M5" r:id="rId18" xr:uid="{01427A01-2D12-4489-81F9-54F7FBB97BBA}"/>
    <hyperlink ref="I7" r:id="rId19" xr:uid="{22F3EEBE-DA16-4701-A747-AC45FDF7373D}"/>
    <hyperlink ref="J7" r:id="rId20" xr:uid="{084E451A-3550-4A78-AD88-032517AC22E6}"/>
    <hyperlink ref="K7" r:id="rId21" xr:uid="{419266DB-DFE3-42B6-A63E-1E187C04EB36}"/>
    <hyperlink ref="L7" r:id="rId22" xr:uid="{72151FBC-BFA7-4578-85E2-8283A5124BA5}"/>
    <hyperlink ref="M7" r:id="rId23" xr:uid="{BB3CC150-191F-4489-A860-C3F4276E058D}"/>
    <hyperlink ref="L8" r:id="rId24" xr:uid="{1D6F6DA1-E17E-49D9-BAB2-0EA99B9E03AC}"/>
    <hyperlink ref="I8" r:id="rId25" xr:uid="{BBDE0814-2E99-4AF3-B6FC-FA31EF8209F1}"/>
    <hyperlink ref="J8" r:id="rId26" xr:uid="{547E2F2C-92A2-413C-9E42-C53A6EFDB09C}"/>
    <hyperlink ref="K8" r:id="rId27" xr:uid="{7B96BD1C-57E0-4ACA-AC3A-A4C8304DAABF}"/>
    <hyperlink ref="J9" r:id="rId28" xr:uid="{5DB815F2-3E9A-47F8-8F1A-81635FDF7AC7}"/>
    <hyperlink ref="I9" r:id="rId29" xr:uid="{99A7B91D-FBBB-4EF7-A18D-96FDD2982047}"/>
    <hyperlink ref="K10" r:id="rId30" xr:uid="{1E4A2F5A-A315-46E8-8AED-DB97572B7E4F}"/>
    <hyperlink ref="K9" r:id="rId31" xr:uid="{6AC0B238-8069-4943-A116-6B0017A3B8A1}"/>
    <hyperlink ref="I11" r:id="rId32" xr:uid="{A36D8082-E612-4EDB-9BEB-8EC65D73DD2F}"/>
    <hyperlink ref="K11" r:id="rId33" xr:uid="{2AC30A59-628F-4676-AD4A-8819D8CD48FD}"/>
    <hyperlink ref="J11" r:id="rId34" xr:uid="{E2FCC861-4B77-4183-802E-679D2FDD0DAD}"/>
    <hyperlink ref="L11" r:id="rId35" xr:uid="{F4C93A93-7805-446C-A5A2-7B9C6478CC85}"/>
    <hyperlink ref="I26" r:id="rId36" xr:uid="{7658CEF2-01D2-4753-A0A9-2F15417F6B70}"/>
    <hyperlink ref="I10" r:id="rId37" xr:uid="{B2231979-9D84-498F-8E6F-3C59A5109D90}"/>
    <hyperlink ref="J10" r:id="rId38" xr:uid="{51A70DDA-D3A4-4D04-9670-065BC23DE3B9}"/>
    <hyperlink ref="J26" r:id="rId39" xr:uid="{628B1514-F9C5-4AF2-B602-98799ED48626}"/>
    <hyperlink ref="K27" r:id="rId40" xr:uid="{A71355CF-DD54-442C-B725-167A9C4DB465}"/>
    <hyperlink ref="I27" r:id="rId41" xr:uid="{685E692C-4E0C-43E8-92FB-3E5AE6AE2FC5}"/>
    <hyperlink ref="J27" r:id="rId42" xr:uid="{E893404B-2C0A-4467-B682-2B060834D3A2}"/>
    <hyperlink ref="K28" r:id="rId43" xr:uid="{35173710-A65F-4E98-A322-06382C985B11}"/>
    <hyperlink ref="K29" r:id="rId44" xr:uid="{D79E645B-E298-458C-B0AC-A081DE1EF50E}"/>
    <hyperlink ref="K26" r:id="rId45" xr:uid="{1B24F016-5996-48FA-9BC7-5535DBD0E42E}"/>
    <hyperlink ref="J29" r:id="rId46" xr:uid="{54C67572-E9C3-44D7-99D6-8325FDC5F47D}"/>
    <hyperlink ref="I28" r:id="rId47" xr:uid="{342AA591-1C2F-473B-902D-06E6D4D6679C}"/>
    <hyperlink ref="I29" r:id="rId48" xr:uid="{13434360-2738-46AD-BB89-E95F5B3D5B66}"/>
    <hyperlink ref="J28" r:id="rId49" xr:uid="{74F4000A-6882-4844-AB56-D0622D6DF53C}"/>
    <hyperlink ref="J25" r:id="rId50" xr:uid="{18844F1F-3703-494D-AD05-3889B3ABC1C9}"/>
    <hyperlink ref="I25" r:id="rId51" xr:uid="{C78E6669-7E6A-4A99-A536-46A4F247D3A0}"/>
    <hyperlink ref="K12" r:id="rId52" xr:uid="{105DCC22-6E95-4DD4-AB4D-CB255D4F64C6}"/>
    <hyperlink ref="I12" r:id="rId53" xr:uid="{E9C9C4BF-20F6-4788-BB69-07AB5937C167}"/>
    <hyperlink ref="J12" r:id="rId54" xr:uid="{D363FB13-F098-47C1-BF00-FABF27A095AA}"/>
    <hyperlink ref="J13" r:id="rId55" xr:uid="{73F66050-DD38-476A-9AC4-5B8DCE12F215}"/>
    <hyperlink ref="I13" r:id="rId56" xr:uid="{AC1E3E8D-FD0E-4123-A218-72E6C648A79A}"/>
    <hyperlink ref="K13" r:id="rId57" xr:uid="{D933A19B-CF82-40E3-8E5F-57EBA8698079}"/>
    <hyperlink ref="I14" r:id="rId58" xr:uid="{2581E9A3-DB81-4B6D-80CB-C5BDDC0CDD2F}"/>
    <hyperlink ref="L14" r:id="rId59" xr:uid="{70294D03-8593-481B-AA66-A61DB4648C22}"/>
    <hyperlink ref="K14" r:id="rId60" xr:uid="{FA6114CE-CAD3-4018-A61D-6795E950A6D0}"/>
    <hyperlink ref="J14" r:id="rId61" xr:uid="{9E4F88BE-B66E-4AAC-8437-5FD822364488}"/>
    <hyperlink ref="K19" r:id="rId62" xr:uid="{386ED082-9042-42C0-800B-72AD5B174FEC}"/>
    <hyperlink ref="J19" r:id="rId63" xr:uid="{C213851B-6A20-4EF7-A9D3-413E1A07E7E5}"/>
    <hyperlink ref="I19" r:id="rId64" xr:uid="{E226CEE7-109B-4044-A733-EC7A73071086}"/>
    <hyperlink ref="L20" r:id="rId65" xr:uid="{883ED882-3FA8-4C32-9FC8-16FFC9569AED}"/>
    <hyperlink ref="L21" r:id="rId66" xr:uid="{35649838-B8CA-46EC-9960-F4E4D946D545}"/>
    <hyperlink ref="I30" r:id="rId67" xr:uid="{65AF13BE-3DEC-4EDD-AF53-1602FDD0B23A}"/>
    <hyperlink ref="I31" r:id="rId68" xr:uid="{52D3A279-B704-4F7F-B203-20BCED13CB83}"/>
    <hyperlink ref="K22" r:id="rId69" xr:uid="{8D1DCD02-653E-401E-B8A7-48CAA5A01216}"/>
    <hyperlink ref="J22" r:id="rId70" xr:uid="{F3F78643-BD30-4092-B3D6-7294FED16DFB}"/>
    <hyperlink ref="I22" r:id="rId71" xr:uid="{53A0C403-D39D-485A-8D05-FB3987BE736E}"/>
    <hyperlink ref="L22" r:id="rId72" xr:uid="{957F2744-2416-4EA3-814F-84944AE89C39}"/>
    <hyperlink ref="L23" r:id="rId73" xr:uid="{35AD5ABC-235B-4BEC-BC0B-8B1BC9D7C81B}"/>
    <hyperlink ref="L24" r:id="rId74" xr:uid="{9ABAAE7B-D3FB-4C45-9B17-20C195339631}"/>
    <hyperlink ref="M24" r:id="rId75" xr:uid="{A532EEE0-C4D3-4D70-BBC6-4582FA46C13C}"/>
    <hyperlink ref="M23" r:id="rId76" xr:uid="{9EBF84F8-1056-4F36-A054-8F0E52D8A1BF}"/>
    <hyperlink ref="L15" r:id="rId77" xr:uid="{107257CE-89C7-434C-88EB-0D8A192AB287}"/>
    <hyperlink ref="K15" r:id="rId78" xr:uid="{377E5D51-A78F-43A8-81DD-43B5894111CA}"/>
    <hyperlink ref="I15" r:id="rId79" xr:uid="{8D420249-8EDC-4290-9873-8FB7A7497806}"/>
    <hyperlink ref="J15" r:id="rId80" xr:uid="{29669A50-6A0E-4B26-88F1-82BC847C2DCA}"/>
    <hyperlink ref="K16" r:id="rId81" xr:uid="{414226E2-DC00-451E-B7EC-C17A7A4ACF4C}"/>
    <hyperlink ref="I16" r:id="rId82" xr:uid="{CACF9BDE-6F4B-47B7-96D1-2368BAE452D2}"/>
    <hyperlink ref="A16" r:id="rId83" display="https://en.wikipedia.org/wiki/Deutsche_Telekom_AG" xr:uid="{27241064-343B-408D-B3EF-A54481BD5FDF}"/>
    <hyperlink ref="K17" r:id="rId84" xr:uid="{D2AA1D16-CDF0-4587-81E7-FB6E605703AD}"/>
    <hyperlink ref="J17" r:id="rId85" xr:uid="{D62661F1-802F-4504-8618-25631E7EDEA6}"/>
    <hyperlink ref="I17" r:id="rId86" xr:uid="{D5CFE5D4-DC57-4ED2-931C-DDB98F8C4961}"/>
    <hyperlink ref="K18" r:id="rId87" xr:uid="{E96965BE-D57B-488D-9768-BB4D4A420447}"/>
    <hyperlink ref="I18" r:id="rId88" xr:uid="{E3EF6EC8-5C17-451E-8D1B-FB1BDE98632C}"/>
    <hyperlink ref="J18" r:id="rId89" xr:uid="{7C72D21D-6311-498A-8E99-0B4D3EEADA2F}"/>
  </hyperlinks>
  <pageMargins left="0.7" right="0.7" top="0.75" bottom="0.75" header="0.3" footer="0.3"/>
  <pageSetup orientation="portrait" r:id="rId9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3FC7B0-8783-4302-B642-E37530E1937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H2:H19</xm:sqref>
        </x14:conditionalFormatting>
        <x14:conditionalFormatting xmlns:xm="http://schemas.microsoft.com/office/excel/2006/main">
          <x14:cfRule type="dataBar" id="{C138A587-8242-4E78-A1FC-81EA049C921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H2:H31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5D1FC-1C8B-4C1F-89DD-BE8747D10FC4}">
  <dimension ref="B1:F16"/>
  <sheetViews>
    <sheetView workbookViewId="0">
      <pane ySplit="1" topLeftCell="A2" activePane="bottomLeft" state="frozen"/>
      <selection pane="bottomLeft" activeCell="D13" sqref="D13"/>
    </sheetView>
  </sheetViews>
  <sheetFormatPr defaultRowHeight="15" x14ac:dyDescent="0.25"/>
  <cols>
    <col min="2" max="2" width="10" customWidth="1"/>
    <col min="3" max="3" width="88.5703125" style="11" customWidth="1"/>
    <col min="4" max="4" width="9.7109375" customWidth="1"/>
    <col min="5" max="5" width="36.140625" customWidth="1"/>
    <col min="6" max="6" width="10.7109375" customWidth="1"/>
  </cols>
  <sheetData>
    <row r="1" spans="2:6" s="5" customFormat="1" ht="35.25" customHeight="1" x14ac:dyDescent="0.25">
      <c r="B1" s="4" t="s">
        <v>0</v>
      </c>
      <c r="C1" s="9" t="s">
        <v>15</v>
      </c>
      <c r="D1" s="5" t="s">
        <v>16</v>
      </c>
      <c r="E1" s="5" t="s">
        <v>17</v>
      </c>
      <c r="F1" s="5" t="s">
        <v>37</v>
      </c>
    </row>
    <row r="2" spans="2:6" x14ac:dyDescent="0.25">
      <c r="B2" t="s">
        <v>8</v>
      </c>
      <c r="C2" s="10" t="s">
        <v>38</v>
      </c>
      <c r="D2" s="6">
        <v>44958</v>
      </c>
      <c r="E2" t="s">
        <v>18</v>
      </c>
      <c r="F2" t="s">
        <v>29</v>
      </c>
    </row>
    <row r="3" spans="2:6" x14ac:dyDescent="0.25">
      <c r="B3" t="s">
        <v>8</v>
      </c>
      <c r="C3" s="10" t="s">
        <v>39</v>
      </c>
      <c r="D3" s="6">
        <v>44970</v>
      </c>
      <c r="E3" t="s">
        <v>40</v>
      </c>
      <c r="F3" t="s">
        <v>23</v>
      </c>
    </row>
    <row r="4" spans="2:6" x14ac:dyDescent="0.25">
      <c r="B4" t="s">
        <v>8</v>
      </c>
      <c r="C4" s="1" t="s">
        <v>41</v>
      </c>
      <c r="D4" s="6">
        <v>45035</v>
      </c>
      <c r="E4" t="s">
        <v>42</v>
      </c>
      <c r="F4" t="s">
        <v>23</v>
      </c>
    </row>
    <row r="5" spans="2:6" x14ac:dyDescent="0.25">
      <c r="B5" t="s">
        <v>45</v>
      </c>
      <c r="C5" s="1" t="s">
        <v>49</v>
      </c>
      <c r="D5" s="6">
        <v>44965</v>
      </c>
      <c r="E5" t="s">
        <v>50</v>
      </c>
      <c r="F5" t="s">
        <v>23</v>
      </c>
    </row>
    <row r="6" spans="2:6" x14ac:dyDescent="0.25">
      <c r="B6" t="s">
        <v>59</v>
      </c>
      <c r="C6" s="1" t="s">
        <v>58</v>
      </c>
      <c r="D6" s="6">
        <v>44965</v>
      </c>
      <c r="E6" t="s">
        <v>50</v>
      </c>
      <c r="F6" t="s">
        <v>23</v>
      </c>
    </row>
    <row r="7" spans="2:6" x14ac:dyDescent="0.25">
      <c r="B7" t="s">
        <v>72</v>
      </c>
      <c r="C7" s="1" t="s">
        <v>71</v>
      </c>
      <c r="D7" s="6">
        <v>44978</v>
      </c>
      <c r="E7" t="s">
        <v>73</v>
      </c>
      <c r="F7" t="s">
        <v>28</v>
      </c>
    </row>
    <row r="8" spans="2:6" x14ac:dyDescent="0.25">
      <c r="B8" t="s">
        <v>89</v>
      </c>
      <c r="C8" s="1" t="s">
        <v>90</v>
      </c>
      <c r="D8" s="6">
        <v>44820</v>
      </c>
      <c r="E8" t="s">
        <v>91</v>
      </c>
      <c r="F8" t="s">
        <v>28</v>
      </c>
    </row>
    <row r="9" spans="2:6" x14ac:dyDescent="0.25">
      <c r="B9" t="s">
        <v>97</v>
      </c>
      <c r="C9" s="1" t="s">
        <v>98</v>
      </c>
      <c r="D9" s="6">
        <v>44953</v>
      </c>
      <c r="E9" t="s">
        <v>99</v>
      </c>
      <c r="F9" t="s">
        <v>29</v>
      </c>
    </row>
    <row r="10" spans="2:6" x14ac:dyDescent="0.25">
      <c r="B10" t="s">
        <v>114</v>
      </c>
      <c r="C10" s="1" t="s">
        <v>115</v>
      </c>
      <c r="D10" s="6">
        <v>44957</v>
      </c>
      <c r="E10" t="s">
        <v>116</v>
      </c>
      <c r="F10" t="s">
        <v>33</v>
      </c>
    </row>
    <row r="11" spans="2:6" x14ac:dyDescent="0.25">
      <c r="B11" t="s">
        <v>135</v>
      </c>
      <c r="C11" s="1" t="s">
        <v>134</v>
      </c>
      <c r="D11" s="6">
        <v>44967</v>
      </c>
      <c r="E11" t="s">
        <v>136</v>
      </c>
      <c r="F11" t="s">
        <v>29</v>
      </c>
    </row>
    <row r="12" spans="2:6" x14ac:dyDescent="0.25">
      <c r="B12" t="s">
        <v>140</v>
      </c>
      <c r="C12" s="1" t="s">
        <v>139</v>
      </c>
      <c r="D12" s="6">
        <v>45042</v>
      </c>
      <c r="E12" t="s">
        <v>141</v>
      </c>
      <c r="F12" t="s">
        <v>28</v>
      </c>
    </row>
    <row r="13" spans="2:6" x14ac:dyDescent="0.25">
      <c r="B13" t="s">
        <v>140</v>
      </c>
      <c r="C13" s="1" t="s">
        <v>144</v>
      </c>
      <c r="D13" s="6">
        <v>45033</v>
      </c>
      <c r="E13" t="s">
        <v>145</v>
      </c>
      <c r="F13" t="s">
        <v>33</v>
      </c>
    </row>
    <row r="14" spans="2:6" x14ac:dyDescent="0.25">
      <c r="B14" t="s">
        <v>3</v>
      </c>
      <c r="C14" s="1" t="s">
        <v>151</v>
      </c>
      <c r="D14" s="6">
        <v>45042</v>
      </c>
      <c r="E14" t="s">
        <v>205</v>
      </c>
      <c r="F14" t="s">
        <v>21</v>
      </c>
    </row>
    <row r="15" spans="2:6" x14ac:dyDescent="0.25">
      <c r="B15" t="s">
        <v>3</v>
      </c>
      <c r="C15" s="1" t="s">
        <v>152</v>
      </c>
      <c r="D15" s="6">
        <v>44967</v>
      </c>
      <c r="E15" t="s">
        <v>153</v>
      </c>
      <c r="F15" t="s">
        <v>28</v>
      </c>
    </row>
    <row r="16" spans="2:6" x14ac:dyDescent="0.25">
      <c r="B16" t="s">
        <v>203</v>
      </c>
      <c r="C16" s="1" t="s">
        <v>202</v>
      </c>
      <c r="D16" s="6">
        <v>42622</v>
      </c>
      <c r="E16" t="s">
        <v>204</v>
      </c>
      <c r="F16" t="s">
        <v>23</v>
      </c>
    </row>
  </sheetData>
  <hyperlinks>
    <hyperlink ref="C2" r:id="rId1" xr:uid="{2B07721B-ECDA-47F8-8A4F-195ECFCC4219}"/>
    <hyperlink ref="C3" r:id="rId2" xr:uid="{8F792502-B032-480C-9997-B507CF5EB89D}"/>
    <hyperlink ref="C4" r:id="rId3" xr:uid="{F24973CA-FEBF-4189-BD9D-FF9D57DCF261}"/>
    <hyperlink ref="C5" r:id="rId4" xr:uid="{A5EE428E-2D55-4939-A527-28F9AA803F57}"/>
    <hyperlink ref="C6" r:id="rId5" xr:uid="{F64263CE-17F1-4B4B-B488-06887DF5E97D}"/>
    <hyperlink ref="C7" r:id="rId6" xr:uid="{1D0478AE-F85B-4020-A266-E2282319B620}"/>
    <hyperlink ref="C8" r:id="rId7" xr:uid="{C3B537F3-2F29-4E76-845E-5374601DD17C}"/>
    <hyperlink ref="C9" r:id="rId8" xr:uid="{9D196DCB-65E5-4AFF-A540-D441CA375357}"/>
    <hyperlink ref="C10" r:id="rId9" xr:uid="{1C3B7AF0-80C2-4850-9C3C-3F2A03BAF2EF}"/>
    <hyperlink ref="C11" r:id="rId10" xr:uid="{77A59FED-F3CA-47CC-B578-777EC2C878A6}"/>
    <hyperlink ref="C12" r:id="rId11" xr:uid="{4D66D4BE-EEA2-4B3F-9B40-D4DD23CEB5E0}"/>
    <hyperlink ref="C13" r:id="rId12" xr:uid="{ED7C431B-2317-4568-A904-159DE5F9C56F}"/>
    <hyperlink ref="C14" r:id="rId13" xr:uid="{B7612CEE-38B9-4B02-8552-656FBDF19A61}"/>
    <hyperlink ref="C15" r:id="rId14" xr:uid="{41B224E9-D190-4552-9709-08AA5762059F}"/>
    <hyperlink ref="C16" r:id="rId15" xr:uid="{E7E46939-0005-424A-8007-0E55BB9EBAC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3C3F101-BDF9-4492-9A9A-FF91C1CAC1DD}">
          <x14:formula1>
            <xm:f>Types!$A$1:$A$10</xm:f>
          </x14:formula1>
          <xm:sqref>F2:F17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85F35-7699-4CBA-BDE9-DE4FF4015C83}">
  <dimension ref="A1:B10"/>
  <sheetViews>
    <sheetView zoomScale="130" zoomScaleNormal="130" workbookViewId="0">
      <selection activeCell="B11" sqref="B11"/>
    </sheetView>
  </sheetViews>
  <sheetFormatPr defaultRowHeight="15" x14ac:dyDescent="0.25"/>
  <cols>
    <col min="1" max="1" width="24.7109375" style="2" customWidth="1"/>
    <col min="2" max="2" width="27.28515625" customWidth="1"/>
  </cols>
  <sheetData>
    <row r="1" spans="1:2" x14ac:dyDescent="0.25">
      <c r="A1" s="8" t="s">
        <v>20</v>
      </c>
      <c r="B1" s="8" t="s">
        <v>19</v>
      </c>
    </row>
    <row r="2" spans="1:2" x14ac:dyDescent="0.25">
      <c r="A2" s="2" t="s">
        <v>21</v>
      </c>
      <c r="B2" s="2" t="s">
        <v>27</v>
      </c>
    </row>
    <row r="3" spans="1:2" x14ac:dyDescent="0.25">
      <c r="A3" s="2" t="s">
        <v>22</v>
      </c>
      <c r="B3" s="2" t="s">
        <v>27</v>
      </c>
    </row>
    <row r="4" spans="1:2" x14ac:dyDescent="0.25">
      <c r="A4" s="2" t="s">
        <v>23</v>
      </c>
      <c r="B4" s="2" t="s">
        <v>26</v>
      </c>
    </row>
    <row r="5" spans="1:2" x14ac:dyDescent="0.25">
      <c r="A5" s="2" t="s">
        <v>24</v>
      </c>
      <c r="B5" s="2" t="s">
        <v>25</v>
      </c>
    </row>
    <row r="6" spans="1:2" x14ac:dyDescent="0.25">
      <c r="A6" s="2" t="s">
        <v>28</v>
      </c>
      <c r="B6" s="2" t="s">
        <v>30</v>
      </c>
    </row>
    <row r="7" spans="1:2" x14ac:dyDescent="0.25">
      <c r="A7" s="2" t="s">
        <v>29</v>
      </c>
      <c r="B7" s="2" t="s">
        <v>30</v>
      </c>
    </row>
    <row r="8" spans="1:2" x14ac:dyDescent="0.25">
      <c r="A8" s="2" t="s">
        <v>31</v>
      </c>
      <c r="B8" s="2" t="s">
        <v>32</v>
      </c>
    </row>
    <row r="9" spans="1:2" x14ac:dyDescent="0.25">
      <c r="A9" s="2" t="s">
        <v>33</v>
      </c>
      <c r="B9" s="2" t="s">
        <v>34</v>
      </c>
    </row>
    <row r="10" spans="1:2" x14ac:dyDescent="0.25">
      <c r="A10" s="2" t="s">
        <v>35</v>
      </c>
      <c r="B10" s="2" t="s">
        <v>36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Media Analysis</vt:lpstr>
      <vt:lpstr>Reports of Interest</vt:lpstr>
      <vt:lpstr>Types</vt:lpstr>
      <vt:lpstr>InvestTable1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Powers</dc:creator>
  <cp:lastModifiedBy>Jason Powers</cp:lastModifiedBy>
  <dcterms:created xsi:type="dcterms:W3CDTF">2023-04-26T00:19:01Z</dcterms:created>
  <dcterms:modified xsi:type="dcterms:W3CDTF">2023-04-26T09:17:07Z</dcterms:modified>
</cp:coreProperties>
</file>